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CEVAP ANAHTARLARI\2025-2026 DENEME CEVAP ANAHTARI\BURSLULUK\"/>
    </mc:Choice>
  </mc:AlternateContent>
  <xr:revisionPtr revIDLastSave="0" documentId="13_ncr:1_{2A30800C-7226-4D38-8AA3-7B57800909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ZANIMLAR" sheetId="4" r:id="rId1"/>
    <sheet name="CEVAP ANAHTARI" sheetId="5" r:id="rId2"/>
    <sheet name="DENEME_v4" sheetId="1" r:id="rId3"/>
  </sheets>
  <externalReferences>
    <externalReference r:id="rId4"/>
  </externalReferences>
  <definedNames>
    <definedName name="_01_TUR" localSheetId="1">[1]DENEME_v1!$E$4:$E$28</definedName>
    <definedName name="_01_TUR">DENEME_v4!$E$4:$E$28</definedName>
    <definedName name="_02_TAR" localSheetId="1">[1]DENEME_v1!$E$29:$E$38</definedName>
    <definedName name="_02_TAR">DENEME_v4!$E$29:$E$33</definedName>
    <definedName name="_03_COG" localSheetId="1">[1]DENEME_v1!$E$39:$E$48</definedName>
    <definedName name="_03_COG">DENEME_v4!$E$34:$E$38</definedName>
    <definedName name="_05_DIN" localSheetId="1">[1]DENEME_v1!$E$49:$E$53</definedName>
    <definedName name="_05_FEL">DENEME_v4!$E$39:$E$43</definedName>
    <definedName name="_06_DIN">DENEME_v4!$E$44:$E$48</definedName>
    <definedName name="_07_MAT" localSheetId="1">[1]DENEME_v1!$E$54:$E$78</definedName>
    <definedName name="_07_MAT">DENEME_v4!$E$49:$E$73</definedName>
    <definedName name="_09_FIZ" localSheetId="1">[1]DENEME_v1!$E$79:$E$87</definedName>
    <definedName name="_09_FIZ">DENEME_v4!$E$74:$E$80</definedName>
    <definedName name="_10_KIM" localSheetId="1">[1]DENEME_v1!$E$88:$E$95</definedName>
    <definedName name="_10_KIM">DENEME_v4!$E$81:$E$87</definedName>
    <definedName name="_11_BIO" localSheetId="1">[1]DENEME_v1!$E$96:$E$103</definedName>
    <definedName name="_11_BIO">DENEME_v4!$E$88:$E$93</definedName>
    <definedName name="_xlnm.Print_Area" localSheetId="1">'CEVAP ANAHTARI'!$A$1:$AC$52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4" l="1"/>
  <c r="B46" i="4"/>
  <c r="C46" i="4"/>
  <c r="D46" i="4"/>
  <c r="F46" i="4"/>
  <c r="E46" i="4" s="1"/>
  <c r="G46" i="4"/>
  <c r="R46" i="1" l="1"/>
  <c r="AE8" i="1" l="1"/>
  <c r="AD8" i="1"/>
  <c r="AC8" i="1"/>
  <c r="AC9" i="1"/>
  <c r="AB8" i="1"/>
  <c r="AA8" i="1"/>
  <c r="AA5" i="1"/>
  <c r="AF8" i="1" l="1"/>
  <c r="AB31" i="5"/>
  <c r="Y31" i="5"/>
  <c r="V31" i="5"/>
  <c r="S31" i="5"/>
  <c r="P31" i="5"/>
  <c r="M31" i="5"/>
  <c r="J31" i="5"/>
  <c r="G31" i="5"/>
  <c r="D31" i="5"/>
  <c r="AB30" i="5"/>
  <c r="Y30" i="5"/>
  <c r="V30" i="5"/>
  <c r="S30" i="5"/>
  <c r="P30" i="5"/>
  <c r="M30" i="5"/>
  <c r="J30" i="5"/>
  <c r="G30" i="5"/>
  <c r="D30" i="5"/>
  <c r="AB29" i="5"/>
  <c r="Y29" i="5"/>
  <c r="V29" i="5"/>
  <c r="S29" i="5"/>
  <c r="P29" i="5"/>
  <c r="M29" i="5"/>
  <c r="J29" i="5"/>
  <c r="G29" i="5"/>
  <c r="D29" i="5"/>
  <c r="AB28" i="5"/>
  <c r="Y28" i="5"/>
  <c r="V28" i="5"/>
  <c r="S28" i="5"/>
  <c r="P28" i="5"/>
  <c r="M28" i="5"/>
  <c r="J28" i="5"/>
  <c r="G28" i="5"/>
  <c r="D28" i="5"/>
  <c r="AB27" i="5"/>
  <c r="Y27" i="5"/>
  <c r="V27" i="5"/>
  <c r="S27" i="5"/>
  <c r="P27" i="5"/>
  <c r="M27" i="5"/>
  <c r="J27" i="5"/>
  <c r="G27" i="5"/>
  <c r="D27" i="5"/>
  <c r="AB24" i="5"/>
  <c r="Y24" i="5"/>
  <c r="V24" i="5"/>
  <c r="S24" i="5"/>
  <c r="P24" i="5"/>
  <c r="M24" i="5"/>
  <c r="J24" i="5"/>
  <c r="G24" i="5"/>
  <c r="D24" i="5"/>
  <c r="AB23" i="5"/>
  <c r="Y23" i="5"/>
  <c r="V23" i="5"/>
  <c r="S23" i="5"/>
  <c r="P23" i="5"/>
  <c r="M23" i="5"/>
  <c r="J23" i="5"/>
  <c r="G23" i="5"/>
  <c r="D23" i="5"/>
  <c r="AB22" i="5"/>
  <c r="Y22" i="5"/>
  <c r="V22" i="5"/>
  <c r="S22" i="5"/>
  <c r="P22" i="5"/>
  <c r="M22" i="5"/>
  <c r="J22" i="5"/>
  <c r="G22" i="5"/>
  <c r="D22" i="5"/>
  <c r="AB21" i="5"/>
  <c r="Y21" i="5"/>
  <c r="V21" i="5"/>
  <c r="S21" i="5"/>
  <c r="P21" i="5"/>
  <c r="M21" i="5"/>
  <c r="J21" i="5"/>
  <c r="G21" i="5"/>
  <c r="D21" i="5"/>
  <c r="AB20" i="5"/>
  <c r="Y20" i="5"/>
  <c r="V20" i="5"/>
  <c r="S20" i="5"/>
  <c r="P20" i="5"/>
  <c r="M20" i="5"/>
  <c r="J20" i="5"/>
  <c r="G20" i="5"/>
  <c r="D20" i="5"/>
  <c r="B18" i="5"/>
  <c r="Q28" i="5"/>
  <c r="Q29" i="5" s="1"/>
  <c r="Q30" i="5" s="1"/>
  <c r="Q31" i="5" s="1"/>
  <c r="T27" i="5" s="1"/>
  <c r="T28" i="5" s="1"/>
  <c r="T29" i="5" s="1"/>
  <c r="T30" i="5" s="1"/>
  <c r="T31" i="5" s="1"/>
  <c r="W27" i="5" s="1"/>
  <c r="W28" i="5" s="1"/>
  <c r="W29" i="5" s="1"/>
  <c r="W30" i="5" s="1"/>
  <c r="W31" i="5" s="1"/>
  <c r="Z27" i="5" s="1"/>
  <c r="Z28" i="5" s="1"/>
  <c r="Z29" i="5" s="1"/>
  <c r="Z30" i="5" s="1"/>
  <c r="Z31" i="5" s="1"/>
  <c r="B28" i="5"/>
  <c r="B29" i="5" s="1"/>
  <c r="B30" i="5" s="1"/>
  <c r="B31" i="5" s="1"/>
  <c r="E27" i="5" s="1"/>
  <c r="E28" i="5" s="1"/>
  <c r="E29" i="5" s="1"/>
  <c r="E30" i="5" s="1"/>
  <c r="E31" i="5" s="1"/>
  <c r="H27" i="5" s="1"/>
  <c r="H28" i="5" s="1"/>
  <c r="H29" i="5" s="1"/>
  <c r="H30" i="5" s="1"/>
  <c r="H31" i="5" s="1"/>
  <c r="K27" i="5" s="1"/>
  <c r="K28" i="5" s="1"/>
  <c r="K29" i="5" s="1"/>
  <c r="K30" i="5" s="1"/>
  <c r="K31" i="5" s="1"/>
  <c r="N27" i="5" s="1"/>
  <c r="N28" i="5" s="1"/>
  <c r="N29" i="5" s="1"/>
  <c r="N30" i="5" s="1"/>
  <c r="N31" i="5" s="1"/>
  <c r="Q21" i="5"/>
  <c r="Q22" i="5" s="1"/>
  <c r="Q23" i="5" s="1"/>
  <c r="Q24" i="5" s="1"/>
  <c r="T20" i="5" s="1"/>
  <c r="T21" i="5" s="1"/>
  <c r="T22" i="5" s="1"/>
  <c r="T23" i="5" s="1"/>
  <c r="T24" i="5" s="1"/>
  <c r="W20" i="5" s="1"/>
  <c r="W21" i="5" s="1"/>
  <c r="W22" i="5" s="1"/>
  <c r="W23" i="5" s="1"/>
  <c r="W24" i="5" s="1"/>
  <c r="Z20" i="5" s="1"/>
  <c r="Z21" i="5" s="1"/>
  <c r="Z22" i="5" s="1"/>
  <c r="Z23" i="5" s="1"/>
  <c r="Z24" i="5" s="1"/>
  <c r="B21" i="5"/>
  <c r="B22" i="5" s="1"/>
  <c r="B23" i="5" s="1"/>
  <c r="B24" i="5" s="1"/>
  <c r="E20" i="5" s="1"/>
  <c r="E21" i="5" s="1"/>
  <c r="E22" i="5" s="1"/>
  <c r="E23" i="5" s="1"/>
  <c r="E24" i="5" s="1"/>
  <c r="H20" i="5" s="1"/>
  <c r="H21" i="5" s="1"/>
  <c r="H22" i="5" s="1"/>
  <c r="H23" i="5" s="1"/>
  <c r="H24" i="5" s="1"/>
  <c r="K20" i="5" s="1"/>
  <c r="K21" i="5" s="1"/>
  <c r="K22" i="5" s="1"/>
  <c r="K23" i="5" s="1"/>
  <c r="K24" i="5" s="1"/>
  <c r="N20" i="5" s="1"/>
  <c r="N21" i="5" s="1"/>
  <c r="N22" i="5" s="1"/>
  <c r="N23" i="5" s="1"/>
  <c r="N24" i="5" s="1"/>
  <c r="AB15" i="5"/>
  <c r="AB14" i="5"/>
  <c r="AB13" i="5"/>
  <c r="AB12" i="5"/>
  <c r="AB11" i="5"/>
  <c r="Y15" i="5"/>
  <c r="Y14" i="5"/>
  <c r="Y13" i="5"/>
  <c r="Y12" i="5"/>
  <c r="Y11" i="5"/>
  <c r="V15" i="5"/>
  <c r="V14" i="5"/>
  <c r="V13" i="5"/>
  <c r="V12" i="5"/>
  <c r="V11" i="5"/>
  <c r="S15" i="5"/>
  <c r="S14" i="5"/>
  <c r="S13" i="5"/>
  <c r="S12" i="5"/>
  <c r="S11" i="5"/>
  <c r="Q12" i="5"/>
  <c r="Q13" i="5" s="1"/>
  <c r="Q14" i="5" s="1"/>
  <c r="Q15" i="5" s="1"/>
  <c r="T11" i="5" s="1"/>
  <c r="T12" i="5" s="1"/>
  <c r="T13" i="5" s="1"/>
  <c r="T14" i="5" s="1"/>
  <c r="T15" i="5" s="1"/>
  <c r="W11" i="5" s="1"/>
  <c r="W12" i="5" s="1"/>
  <c r="W13" i="5" s="1"/>
  <c r="W14" i="5" s="1"/>
  <c r="W15" i="5" s="1"/>
  <c r="Z11" i="5" s="1"/>
  <c r="Z12" i="5" s="1"/>
  <c r="Z13" i="5" s="1"/>
  <c r="Z14" i="5" s="1"/>
  <c r="Z15" i="5" s="1"/>
  <c r="AB8" i="5"/>
  <c r="AB7" i="5"/>
  <c r="AB6" i="5"/>
  <c r="AB5" i="5"/>
  <c r="AB4" i="5"/>
  <c r="Y8" i="5"/>
  <c r="Y7" i="5"/>
  <c r="Y6" i="5"/>
  <c r="Y5" i="5"/>
  <c r="Y4" i="5"/>
  <c r="V8" i="5"/>
  <c r="V7" i="5"/>
  <c r="V6" i="5"/>
  <c r="V5" i="5"/>
  <c r="V4" i="5"/>
  <c r="X92" i="1" l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J46" i="1"/>
  <c r="P46" i="1"/>
  <c r="V46" i="1"/>
  <c r="AI46" i="1"/>
  <c r="S46" i="1" l="1"/>
  <c r="T46" i="1" s="1"/>
  <c r="AI1471" i="1"/>
  <c r="AI1472" i="1"/>
  <c r="AI1473" i="1"/>
  <c r="AI1474" i="1"/>
  <c r="AI1475" i="1"/>
  <c r="AI1476" i="1"/>
  <c r="AI1477" i="1"/>
  <c r="AI1478" i="1"/>
  <c r="AI1479" i="1"/>
  <c r="AI1480" i="1"/>
  <c r="AI1481" i="1"/>
  <c r="AI1482" i="1"/>
  <c r="AI1483" i="1"/>
  <c r="AI1484" i="1"/>
  <c r="AI1485" i="1"/>
  <c r="AI1486" i="1"/>
  <c r="AI1487" i="1"/>
  <c r="AI1488" i="1"/>
  <c r="AI1489" i="1"/>
  <c r="AI1490" i="1"/>
  <c r="AI1470" i="1" l="1"/>
  <c r="AI1469" i="1"/>
  <c r="AI1468" i="1"/>
  <c r="AI1430" i="1" l="1"/>
  <c r="AI1431" i="1"/>
  <c r="AI1432" i="1"/>
  <c r="AI1433" i="1"/>
  <c r="AI1434" i="1"/>
  <c r="AI1435" i="1"/>
  <c r="AI1436" i="1"/>
  <c r="AI1437" i="1"/>
  <c r="AI1438" i="1"/>
  <c r="AI1439" i="1"/>
  <c r="AI1440" i="1"/>
  <c r="AI1441" i="1"/>
  <c r="AI1442" i="1"/>
  <c r="AI1443" i="1"/>
  <c r="AI1444" i="1"/>
  <c r="AI1445" i="1"/>
  <c r="AI1446" i="1"/>
  <c r="AI1447" i="1"/>
  <c r="AI1448" i="1"/>
  <c r="AI1449" i="1"/>
  <c r="AI1450" i="1"/>
  <c r="AI1451" i="1"/>
  <c r="AI1452" i="1"/>
  <c r="AI1453" i="1"/>
  <c r="AI1454" i="1"/>
  <c r="AI1455" i="1"/>
  <c r="AI1456" i="1"/>
  <c r="AI1457" i="1"/>
  <c r="AI1458" i="1"/>
  <c r="AI1459" i="1"/>
  <c r="AI1460" i="1"/>
  <c r="AI1461" i="1"/>
  <c r="AI1462" i="1"/>
  <c r="AI1463" i="1"/>
  <c r="AI1464" i="1"/>
  <c r="AI1465" i="1"/>
  <c r="AI1466" i="1"/>
  <c r="AI1467" i="1"/>
  <c r="AI1344" i="1" l="1"/>
  <c r="AI1345" i="1"/>
  <c r="AI1346" i="1"/>
  <c r="AI1347" i="1"/>
  <c r="AI1348" i="1"/>
  <c r="AI1349" i="1"/>
  <c r="AI1350" i="1"/>
  <c r="AI1351" i="1"/>
  <c r="AI1352" i="1"/>
  <c r="AI1353" i="1"/>
  <c r="AI1354" i="1"/>
  <c r="AI1355" i="1"/>
  <c r="AI1356" i="1"/>
  <c r="AI1357" i="1"/>
  <c r="AI1358" i="1"/>
  <c r="AI1359" i="1"/>
  <c r="AI1360" i="1"/>
  <c r="AI1361" i="1"/>
  <c r="AI1362" i="1"/>
  <c r="AI1363" i="1"/>
  <c r="AI1364" i="1"/>
  <c r="AI1365" i="1"/>
  <c r="AI1366" i="1"/>
  <c r="AI1367" i="1"/>
  <c r="AI1368" i="1"/>
  <c r="AI1369" i="1"/>
  <c r="AI1370" i="1"/>
  <c r="AI1371" i="1"/>
  <c r="AI1372" i="1"/>
  <c r="AI1373" i="1"/>
  <c r="AI1374" i="1"/>
  <c r="AI1375" i="1"/>
  <c r="AI1376" i="1"/>
  <c r="AI1377" i="1"/>
  <c r="AI1378" i="1"/>
  <c r="AI1379" i="1"/>
  <c r="AI1380" i="1"/>
  <c r="AI1381" i="1"/>
  <c r="AI1382" i="1"/>
  <c r="AI1383" i="1"/>
  <c r="AI1384" i="1"/>
  <c r="AI1385" i="1"/>
  <c r="AI1386" i="1"/>
  <c r="AI1387" i="1"/>
  <c r="AI1388" i="1"/>
  <c r="AI1389" i="1"/>
  <c r="AI1390" i="1"/>
  <c r="AI1391" i="1"/>
  <c r="AI1392" i="1"/>
  <c r="AI1393" i="1"/>
  <c r="AI1394" i="1"/>
  <c r="AI1395" i="1"/>
  <c r="AI1396" i="1"/>
  <c r="AI1397" i="1"/>
  <c r="AI1398" i="1"/>
  <c r="AI1399" i="1"/>
  <c r="AI1400" i="1"/>
  <c r="AI1401" i="1"/>
  <c r="AI1402" i="1"/>
  <c r="AI1403" i="1"/>
  <c r="AI1404" i="1"/>
  <c r="AI1405" i="1"/>
  <c r="AI1406" i="1"/>
  <c r="AI1407" i="1"/>
  <c r="AI1408" i="1"/>
  <c r="AI1409" i="1"/>
  <c r="AI1410" i="1"/>
  <c r="AI1411" i="1"/>
  <c r="AI1412" i="1"/>
  <c r="AI1413" i="1"/>
  <c r="AI1414" i="1"/>
  <c r="AI1415" i="1"/>
  <c r="AI1416" i="1"/>
  <c r="AI1417" i="1"/>
  <c r="AI1418" i="1"/>
  <c r="AI1419" i="1"/>
  <c r="AI1420" i="1"/>
  <c r="AI1421" i="1"/>
  <c r="AI1422" i="1"/>
  <c r="AI1423" i="1"/>
  <c r="AI1424" i="1"/>
  <c r="AI1425" i="1"/>
  <c r="AI1426" i="1"/>
  <c r="AI1427" i="1"/>
  <c r="AI1428" i="1"/>
  <c r="AI1429" i="1"/>
  <c r="AI1307" i="1" l="1"/>
  <c r="AI1308" i="1"/>
  <c r="AI1309" i="1"/>
  <c r="AI1310" i="1"/>
  <c r="AI1311" i="1"/>
  <c r="AI1312" i="1"/>
  <c r="AI1313" i="1"/>
  <c r="AI1314" i="1"/>
  <c r="AI1315" i="1"/>
  <c r="AI1316" i="1"/>
  <c r="AI1317" i="1"/>
  <c r="AI1318" i="1"/>
  <c r="AI1319" i="1"/>
  <c r="AI1320" i="1"/>
  <c r="AI1321" i="1"/>
  <c r="AI1322" i="1"/>
  <c r="AI1323" i="1"/>
  <c r="AI1324" i="1"/>
  <c r="AI1325" i="1"/>
  <c r="AI1326" i="1"/>
  <c r="AI1327" i="1"/>
  <c r="AI1328" i="1"/>
  <c r="AI1329" i="1"/>
  <c r="AI1330" i="1"/>
  <c r="AI1331" i="1"/>
  <c r="AI1332" i="1"/>
  <c r="AI1333" i="1"/>
  <c r="AI1334" i="1"/>
  <c r="AI1335" i="1"/>
  <c r="AI1336" i="1"/>
  <c r="AI1337" i="1"/>
  <c r="AI1338" i="1"/>
  <c r="AI1339" i="1"/>
  <c r="AI1340" i="1"/>
  <c r="AI1341" i="1"/>
  <c r="AI1342" i="1"/>
  <c r="AI1343" i="1"/>
  <c r="AI1306" i="1" l="1"/>
  <c r="AI1305" i="1"/>
  <c r="AI1277" i="1" l="1"/>
  <c r="AI1278" i="1"/>
  <c r="AI1279" i="1"/>
  <c r="AI1280" i="1"/>
  <c r="AI1281" i="1"/>
  <c r="AI1282" i="1"/>
  <c r="AI1283" i="1"/>
  <c r="AI1284" i="1"/>
  <c r="AI1285" i="1"/>
  <c r="AI1286" i="1"/>
  <c r="AI1287" i="1"/>
  <c r="AI1288" i="1"/>
  <c r="AI1289" i="1"/>
  <c r="AI1290" i="1"/>
  <c r="AI1291" i="1"/>
  <c r="AI1292" i="1"/>
  <c r="AI1293" i="1"/>
  <c r="AI1294" i="1"/>
  <c r="AI1295" i="1"/>
  <c r="AI1296" i="1"/>
  <c r="AI1297" i="1"/>
  <c r="AI1298" i="1"/>
  <c r="AI1299" i="1"/>
  <c r="AI1300" i="1"/>
  <c r="AI1301" i="1"/>
  <c r="AI1302" i="1"/>
  <c r="AI1303" i="1"/>
  <c r="AI1304" i="1"/>
  <c r="P15" i="5" l="1"/>
  <c r="M15" i="5"/>
  <c r="J15" i="5"/>
  <c r="G15" i="5"/>
  <c r="D15" i="5"/>
  <c r="P14" i="5"/>
  <c r="M14" i="5"/>
  <c r="J14" i="5"/>
  <c r="G14" i="5"/>
  <c r="D14" i="5"/>
  <c r="P13" i="5"/>
  <c r="M13" i="5"/>
  <c r="J13" i="5"/>
  <c r="G13" i="5"/>
  <c r="D13" i="5"/>
  <c r="P12" i="5"/>
  <c r="M12" i="5"/>
  <c r="J12" i="5"/>
  <c r="G12" i="5"/>
  <c r="D12" i="5"/>
  <c r="P11" i="5"/>
  <c r="M11" i="5"/>
  <c r="J11" i="5"/>
  <c r="G11" i="5"/>
  <c r="D11" i="5"/>
  <c r="S8" i="5"/>
  <c r="P8" i="5"/>
  <c r="M8" i="5"/>
  <c r="J8" i="5"/>
  <c r="G8" i="5"/>
  <c r="D8" i="5"/>
  <c r="S7" i="5"/>
  <c r="P7" i="5"/>
  <c r="M7" i="5"/>
  <c r="J7" i="5"/>
  <c r="G7" i="5"/>
  <c r="D7" i="5"/>
  <c r="S6" i="5"/>
  <c r="P6" i="5"/>
  <c r="M6" i="5"/>
  <c r="J6" i="5"/>
  <c r="G6" i="5"/>
  <c r="D6" i="5"/>
  <c r="S5" i="5"/>
  <c r="P5" i="5"/>
  <c r="M5" i="5"/>
  <c r="J5" i="5"/>
  <c r="G5" i="5"/>
  <c r="D5" i="5"/>
  <c r="S4" i="5"/>
  <c r="P4" i="5"/>
  <c r="M4" i="5"/>
  <c r="J4" i="5"/>
  <c r="G4" i="5"/>
  <c r="D4" i="5"/>
  <c r="B2" i="5"/>
  <c r="B12" i="5"/>
  <c r="B13" i="5" s="1"/>
  <c r="B14" i="5" s="1"/>
  <c r="B15" i="5" s="1"/>
  <c r="E11" i="5" s="1"/>
  <c r="E12" i="5" s="1"/>
  <c r="E13" i="5" s="1"/>
  <c r="E14" i="5" s="1"/>
  <c r="E15" i="5" s="1"/>
  <c r="H11" i="5" s="1"/>
  <c r="H12" i="5" s="1"/>
  <c r="H13" i="5" s="1"/>
  <c r="H14" i="5" s="1"/>
  <c r="H15" i="5" s="1"/>
  <c r="K11" i="5" s="1"/>
  <c r="K12" i="5" s="1"/>
  <c r="K13" i="5" s="1"/>
  <c r="K14" i="5" s="1"/>
  <c r="K15" i="5" s="1"/>
  <c r="N11" i="5" s="1"/>
  <c r="N12" i="5" s="1"/>
  <c r="N13" i="5" s="1"/>
  <c r="N14" i="5" s="1"/>
  <c r="N15" i="5" s="1"/>
  <c r="Q5" i="5"/>
  <c r="Q6" i="5" s="1"/>
  <c r="Q7" i="5" s="1"/>
  <c r="Q8" i="5" s="1"/>
  <c r="T4" i="5" s="1"/>
  <c r="T5" i="5" s="1"/>
  <c r="T6" i="5" s="1"/>
  <c r="T7" i="5" s="1"/>
  <c r="T8" i="5" s="1"/>
  <c r="W4" i="5" s="1"/>
  <c r="W5" i="5" s="1"/>
  <c r="W6" i="5" s="1"/>
  <c r="W7" i="5" s="1"/>
  <c r="W8" i="5" s="1"/>
  <c r="Z4" i="5" s="1"/>
  <c r="Z5" i="5" s="1"/>
  <c r="Z6" i="5" s="1"/>
  <c r="Z7" i="5" s="1"/>
  <c r="Z8" i="5" s="1"/>
  <c r="B5" i="5"/>
  <c r="B6" i="5" s="1"/>
  <c r="B7" i="5" s="1"/>
  <c r="B8" i="5" s="1"/>
  <c r="E4" i="5" s="1"/>
  <c r="E5" i="5" s="1"/>
  <c r="E6" i="5" s="1"/>
  <c r="E7" i="5" s="1"/>
  <c r="E8" i="5" s="1"/>
  <c r="H4" i="5" s="1"/>
  <c r="H5" i="5" s="1"/>
  <c r="H6" i="5" s="1"/>
  <c r="H7" i="5" s="1"/>
  <c r="H8" i="5" s="1"/>
  <c r="K4" i="5" s="1"/>
  <c r="K5" i="5" s="1"/>
  <c r="K6" i="5" s="1"/>
  <c r="K7" i="5" s="1"/>
  <c r="K8" i="5" s="1"/>
  <c r="N4" i="5" s="1"/>
  <c r="N5" i="5" s="1"/>
  <c r="N6" i="5" s="1"/>
  <c r="N7" i="5" s="1"/>
  <c r="N8" i="5" s="1"/>
  <c r="F64" i="4" l="1"/>
  <c r="G64" i="4" s="1"/>
  <c r="F65" i="4"/>
  <c r="G65" i="4" s="1"/>
  <c r="F66" i="4"/>
  <c r="G66" i="4" s="1"/>
  <c r="F67" i="4"/>
  <c r="G67" i="4" s="1"/>
  <c r="F68" i="4"/>
  <c r="G68" i="4" s="1"/>
  <c r="F69" i="4"/>
  <c r="G69" i="4" s="1"/>
  <c r="F70" i="4"/>
  <c r="G70" i="4" s="1"/>
  <c r="F71" i="4"/>
  <c r="G71" i="4" s="1"/>
  <c r="F72" i="4"/>
  <c r="G72" i="4" s="1"/>
  <c r="F73" i="4"/>
  <c r="G73" i="4" s="1"/>
  <c r="F74" i="4"/>
  <c r="G74" i="4" s="1"/>
  <c r="F75" i="4"/>
  <c r="G75" i="4" s="1"/>
  <c r="F76" i="4"/>
  <c r="G76" i="4" s="1"/>
  <c r="F77" i="4"/>
  <c r="G77" i="4" s="1"/>
  <c r="F78" i="4"/>
  <c r="G78" i="4" s="1"/>
  <c r="F79" i="4"/>
  <c r="G79" i="4" s="1"/>
  <c r="F80" i="4"/>
  <c r="G80" i="4" s="1"/>
  <c r="F81" i="4"/>
  <c r="G81" i="4" s="1"/>
  <c r="F82" i="4"/>
  <c r="G82" i="4" s="1"/>
  <c r="F83" i="4"/>
  <c r="G83" i="4" s="1"/>
  <c r="F84" i="4"/>
  <c r="G84" i="4" s="1"/>
  <c r="F85" i="4"/>
  <c r="G85" i="4" s="1"/>
  <c r="F86" i="4"/>
  <c r="G86" i="4" s="1"/>
  <c r="F87" i="4"/>
  <c r="G87" i="4" s="1"/>
  <c r="F88" i="4"/>
  <c r="G88" i="4" s="1"/>
  <c r="F89" i="4"/>
  <c r="G89" i="4" s="1"/>
  <c r="F90" i="4"/>
  <c r="G90" i="4" s="1"/>
  <c r="F91" i="4"/>
  <c r="G91" i="4" s="1"/>
  <c r="F92" i="4"/>
  <c r="G92" i="4" s="1"/>
  <c r="F93" i="4"/>
  <c r="G93" i="4" s="1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F39" i="4"/>
  <c r="G39" i="4" s="1"/>
  <c r="F40" i="4"/>
  <c r="G40" i="4" s="1"/>
  <c r="F41" i="4"/>
  <c r="G41" i="4" s="1"/>
  <c r="F42" i="4"/>
  <c r="G42" i="4" s="1"/>
  <c r="F43" i="4"/>
  <c r="G43" i="4" s="1"/>
  <c r="F44" i="4"/>
  <c r="G44" i="4" s="1"/>
  <c r="F45" i="4"/>
  <c r="G45" i="4" s="1"/>
  <c r="F47" i="4"/>
  <c r="G47" i="4" s="1"/>
  <c r="F48" i="4"/>
  <c r="G48" i="4" s="1"/>
  <c r="F49" i="4"/>
  <c r="G49" i="4" s="1"/>
  <c r="F50" i="4"/>
  <c r="G50" i="4" s="1"/>
  <c r="F51" i="4"/>
  <c r="G51" i="4" s="1"/>
  <c r="F52" i="4"/>
  <c r="G52" i="4" s="1"/>
  <c r="F53" i="4"/>
  <c r="G53" i="4" s="1"/>
  <c r="F54" i="4"/>
  <c r="G54" i="4" s="1"/>
  <c r="F55" i="4"/>
  <c r="G55" i="4" s="1"/>
  <c r="F56" i="4"/>
  <c r="G56" i="4" s="1"/>
  <c r="F57" i="4"/>
  <c r="G57" i="4" s="1"/>
  <c r="F58" i="4"/>
  <c r="G58" i="4" s="1"/>
  <c r="F59" i="4"/>
  <c r="G59" i="4" s="1"/>
  <c r="F60" i="4"/>
  <c r="G60" i="4" s="1"/>
  <c r="F61" i="4"/>
  <c r="G61" i="4" s="1"/>
  <c r="F62" i="4"/>
  <c r="G62" i="4" s="1"/>
  <c r="F63" i="4"/>
  <c r="G63" i="4" s="1"/>
  <c r="F4" i="4"/>
  <c r="G4" i="4" s="1"/>
  <c r="B1" i="4" l="1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4" i="4"/>
  <c r="A92" i="4"/>
  <c r="A93" i="4"/>
  <c r="A87" i="4"/>
  <c r="A88" i="4"/>
  <c r="A89" i="4"/>
  <c r="A90" i="4"/>
  <c r="A91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4" i="4"/>
  <c r="X93" i="1" l="1"/>
  <c r="W93" i="1" l="1"/>
  <c r="AA4" i="1" l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Q46" i="1" s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5" i="1"/>
  <c r="J4" i="1"/>
  <c r="AA9" i="1" l="1"/>
  <c r="AI1168" i="1"/>
  <c r="AI1169" i="1"/>
  <c r="AI1170" i="1"/>
  <c r="AI1171" i="1"/>
  <c r="AI1172" i="1"/>
  <c r="AI1173" i="1"/>
  <c r="AI1174" i="1"/>
  <c r="AI1175" i="1"/>
  <c r="AI1176" i="1"/>
  <c r="AI1177" i="1"/>
  <c r="AI1178" i="1"/>
  <c r="AI1179" i="1"/>
  <c r="AI1180" i="1"/>
  <c r="AI1181" i="1"/>
  <c r="AI1182" i="1"/>
  <c r="AI1183" i="1"/>
  <c r="AI1184" i="1"/>
  <c r="AI1185" i="1"/>
  <c r="AI1186" i="1"/>
  <c r="AI1187" i="1"/>
  <c r="AI1188" i="1"/>
  <c r="AI1189" i="1"/>
  <c r="AI1190" i="1"/>
  <c r="AI1191" i="1"/>
  <c r="AI1192" i="1"/>
  <c r="AI1193" i="1"/>
  <c r="AI1194" i="1"/>
  <c r="AI1195" i="1"/>
  <c r="AI1196" i="1"/>
  <c r="AI1197" i="1"/>
  <c r="AI1198" i="1"/>
  <c r="AI1199" i="1"/>
  <c r="AI1200" i="1"/>
  <c r="AI1201" i="1"/>
  <c r="AI1202" i="1"/>
  <c r="AI1203" i="1"/>
  <c r="AI1204" i="1"/>
  <c r="AI1205" i="1"/>
  <c r="AI1206" i="1"/>
  <c r="AI1207" i="1"/>
  <c r="AI1208" i="1"/>
  <c r="AI1209" i="1"/>
  <c r="AI1210" i="1"/>
  <c r="AI1211" i="1"/>
  <c r="AI1212" i="1"/>
  <c r="AI1213" i="1"/>
  <c r="AI1214" i="1"/>
  <c r="AI1215" i="1"/>
  <c r="AI1216" i="1"/>
  <c r="AI1217" i="1"/>
  <c r="AI1218" i="1"/>
  <c r="AI1219" i="1"/>
  <c r="AI1220" i="1"/>
  <c r="AI1221" i="1"/>
  <c r="AI1222" i="1"/>
  <c r="AI1223" i="1"/>
  <c r="AI1224" i="1"/>
  <c r="AI1225" i="1"/>
  <c r="AI1226" i="1"/>
  <c r="AI1227" i="1"/>
  <c r="AI1228" i="1"/>
  <c r="AI1229" i="1"/>
  <c r="AI1230" i="1"/>
  <c r="AI1231" i="1"/>
  <c r="AI1232" i="1"/>
  <c r="AI1233" i="1"/>
  <c r="AI1234" i="1"/>
  <c r="AI1235" i="1"/>
  <c r="AI1236" i="1"/>
  <c r="AI1237" i="1"/>
  <c r="AI1238" i="1"/>
  <c r="AI1239" i="1"/>
  <c r="AI1240" i="1"/>
  <c r="AI1241" i="1"/>
  <c r="AI1242" i="1"/>
  <c r="AI1243" i="1"/>
  <c r="AI1244" i="1"/>
  <c r="AI1245" i="1"/>
  <c r="AI1246" i="1"/>
  <c r="AI1247" i="1"/>
  <c r="AI1248" i="1"/>
  <c r="AI1249" i="1"/>
  <c r="AI1250" i="1"/>
  <c r="AI1251" i="1"/>
  <c r="AI1252" i="1"/>
  <c r="AI1253" i="1"/>
  <c r="AI1254" i="1"/>
  <c r="AI1255" i="1"/>
  <c r="AI1256" i="1"/>
  <c r="AI1257" i="1"/>
  <c r="AI1258" i="1"/>
  <c r="AI1259" i="1"/>
  <c r="AI1260" i="1"/>
  <c r="AI1261" i="1"/>
  <c r="AI1262" i="1"/>
  <c r="AI1263" i="1"/>
  <c r="AI1264" i="1"/>
  <c r="AI1265" i="1"/>
  <c r="AI1266" i="1"/>
  <c r="AI1267" i="1"/>
  <c r="AI1268" i="1"/>
  <c r="AI1269" i="1"/>
  <c r="AI1270" i="1"/>
  <c r="AI1271" i="1"/>
  <c r="AI1272" i="1"/>
  <c r="AI1273" i="1"/>
  <c r="AI1274" i="1"/>
  <c r="AI1275" i="1"/>
  <c r="AI1276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I1159" i="1"/>
  <c r="AI1160" i="1"/>
  <c r="AI1161" i="1"/>
  <c r="AI1162" i="1"/>
  <c r="AI1163" i="1"/>
  <c r="AI1164" i="1"/>
  <c r="AI1165" i="1"/>
  <c r="AI1166" i="1"/>
  <c r="AI1167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E12" i="1"/>
  <c r="AD12" i="1"/>
  <c r="AC12" i="1"/>
  <c r="AB12" i="1"/>
  <c r="AA12" i="1"/>
  <c r="AE11" i="1"/>
  <c r="AD11" i="1"/>
  <c r="AC11" i="1"/>
  <c r="AB11" i="1"/>
  <c r="AA11" i="1"/>
  <c r="AE10" i="1"/>
  <c r="AD10" i="1"/>
  <c r="AC10" i="1"/>
  <c r="AB10" i="1"/>
  <c r="AA10" i="1"/>
  <c r="AE9" i="1"/>
  <c r="AD9" i="1"/>
  <c r="AB9" i="1"/>
  <c r="AE7" i="1"/>
  <c r="AD7" i="1"/>
  <c r="AC7" i="1"/>
  <c r="AB7" i="1"/>
  <c r="AA7" i="1"/>
  <c r="AE6" i="1"/>
  <c r="AD6" i="1"/>
  <c r="AC6" i="1"/>
  <c r="AB6" i="1"/>
  <c r="AA6" i="1"/>
  <c r="AE5" i="1"/>
  <c r="AD5" i="1"/>
  <c r="AC5" i="1"/>
  <c r="AB5" i="1"/>
  <c r="AE4" i="1"/>
  <c r="AD4" i="1"/>
  <c r="AC4" i="1"/>
  <c r="AB4" i="1"/>
  <c r="V58" i="1"/>
  <c r="V57" i="1"/>
  <c r="V56" i="1"/>
  <c r="V55" i="1"/>
  <c r="V54" i="1"/>
  <c r="R58" i="1"/>
  <c r="P58" i="1"/>
  <c r="R57" i="1"/>
  <c r="P57" i="1"/>
  <c r="Q57" i="1" s="1"/>
  <c r="C57" i="4" s="1"/>
  <c r="R56" i="1"/>
  <c r="P56" i="1"/>
  <c r="Q56" i="1" s="1"/>
  <c r="C56" i="4" s="1"/>
  <c r="R55" i="1"/>
  <c r="P55" i="1"/>
  <c r="Q55" i="1" s="1"/>
  <c r="C55" i="4" s="1"/>
  <c r="R54" i="1"/>
  <c r="P54" i="1"/>
  <c r="R93" i="1"/>
  <c r="V93" i="1"/>
  <c r="V92" i="1"/>
  <c r="P90" i="1"/>
  <c r="Q90" i="1" s="1"/>
  <c r="C90" i="4" s="1"/>
  <c r="P91" i="1"/>
  <c r="P92" i="1"/>
  <c r="P93" i="1"/>
  <c r="Q93" i="1" s="1"/>
  <c r="C93" i="4" s="1"/>
  <c r="J1" i="1"/>
  <c r="R92" i="1"/>
  <c r="V91" i="1"/>
  <c r="R91" i="1"/>
  <c r="V90" i="1"/>
  <c r="R90" i="1"/>
  <c r="V89" i="1"/>
  <c r="R89" i="1"/>
  <c r="P89" i="1"/>
  <c r="V88" i="1"/>
  <c r="R88" i="1"/>
  <c r="P88" i="1"/>
  <c r="V87" i="1"/>
  <c r="R87" i="1"/>
  <c r="P87" i="1"/>
  <c r="V86" i="1"/>
  <c r="R86" i="1"/>
  <c r="P86" i="1"/>
  <c r="Q86" i="1" s="1"/>
  <c r="C86" i="4" s="1"/>
  <c r="V85" i="1"/>
  <c r="R85" i="1"/>
  <c r="P85" i="1"/>
  <c r="V84" i="1"/>
  <c r="R84" i="1"/>
  <c r="P84" i="1"/>
  <c r="V83" i="1"/>
  <c r="R83" i="1"/>
  <c r="P83" i="1"/>
  <c r="Q83" i="1" s="1"/>
  <c r="C83" i="4" s="1"/>
  <c r="V82" i="1"/>
  <c r="R82" i="1"/>
  <c r="P82" i="1"/>
  <c r="Q82" i="1" s="1"/>
  <c r="C82" i="4" s="1"/>
  <c r="V81" i="1"/>
  <c r="R81" i="1"/>
  <c r="P81" i="1"/>
  <c r="Q81" i="1" s="1"/>
  <c r="C81" i="4" s="1"/>
  <c r="V80" i="1"/>
  <c r="R80" i="1"/>
  <c r="P80" i="1"/>
  <c r="Q80" i="1" s="1"/>
  <c r="C80" i="4" s="1"/>
  <c r="V79" i="1"/>
  <c r="R79" i="1"/>
  <c r="P79" i="1"/>
  <c r="V78" i="1"/>
  <c r="R78" i="1"/>
  <c r="P78" i="1"/>
  <c r="V77" i="1"/>
  <c r="R77" i="1"/>
  <c r="P77" i="1"/>
  <c r="Q77" i="1" s="1"/>
  <c r="C77" i="4" s="1"/>
  <c r="V76" i="1"/>
  <c r="R76" i="1"/>
  <c r="P76" i="1"/>
  <c r="Q76" i="1" s="1"/>
  <c r="C76" i="4" s="1"/>
  <c r="V75" i="1"/>
  <c r="R75" i="1"/>
  <c r="P75" i="1"/>
  <c r="V74" i="1"/>
  <c r="R74" i="1"/>
  <c r="P74" i="1"/>
  <c r="Q74" i="1" s="1"/>
  <c r="C74" i="4" s="1"/>
  <c r="V73" i="1"/>
  <c r="R73" i="1"/>
  <c r="P73" i="1"/>
  <c r="Q73" i="1" s="1"/>
  <c r="C73" i="4" s="1"/>
  <c r="V72" i="1"/>
  <c r="R72" i="1"/>
  <c r="P72" i="1"/>
  <c r="Q72" i="1" s="1"/>
  <c r="C72" i="4" s="1"/>
  <c r="V71" i="1"/>
  <c r="R71" i="1"/>
  <c r="P71" i="1"/>
  <c r="Q71" i="1" s="1"/>
  <c r="C71" i="4" s="1"/>
  <c r="V70" i="1"/>
  <c r="R70" i="1"/>
  <c r="P70" i="1"/>
  <c r="V69" i="1"/>
  <c r="R69" i="1"/>
  <c r="P69" i="1"/>
  <c r="Q69" i="1" s="1"/>
  <c r="C69" i="4" s="1"/>
  <c r="V68" i="1"/>
  <c r="R68" i="1"/>
  <c r="P68" i="1"/>
  <c r="Q68" i="1" s="1"/>
  <c r="C68" i="4" s="1"/>
  <c r="V67" i="1"/>
  <c r="R67" i="1"/>
  <c r="P67" i="1"/>
  <c r="V66" i="1"/>
  <c r="R66" i="1"/>
  <c r="P66" i="1"/>
  <c r="Q66" i="1" s="1"/>
  <c r="C66" i="4" s="1"/>
  <c r="V65" i="1"/>
  <c r="R65" i="1"/>
  <c r="P65" i="1"/>
  <c r="V64" i="1"/>
  <c r="R64" i="1"/>
  <c r="P64" i="1"/>
  <c r="Q64" i="1" s="1"/>
  <c r="C64" i="4" s="1"/>
  <c r="V63" i="1"/>
  <c r="R63" i="1"/>
  <c r="P63" i="1"/>
  <c r="V62" i="1"/>
  <c r="R62" i="1"/>
  <c r="P62" i="1"/>
  <c r="V61" i="1"/>
  <c r="R61" i="1"/>
  <c r="P61" i="1"/>
  <c r="Q61" i="1" s="1"/>
  <c r="C61" i="4" s="1"/>
  <c r="V60" i="1"/>
  <c r="R60" i="1"/>
  <c r="P60" i="1"/>
  <c r="V59" i="1"/>
  <c r="R59" i="1"/>
  <c r="P59" i="1"/>
  <c r="V53" i="1"/>
  <c r="R53" i="1"/>
  <c r="P53" i="1"/>
  <c r="Q53" i="1" s="1"/>
  <c r="C53" i="4" s="1"/>
  <c r="V52" i="1"/>
  <c r="R52" i="1"/>
  <c r="P52" i="1"/>
  <c r="V51" i="1"/>
  <c r="R51" i="1"/>
  <c r="P51" i="1"/>
  <c r="Q51" i="1" s="1"/>
  <c r="C51" i="4" s="1"/>
  <c r="V50" i="1"/>
  <c r="R50" i="1"/>
  <c r="P50" i="1"/>
  <c r="V49" i="1"/>
  <c r="R49" i="1"/>
  <c r="P49" i="1"/>
  <c r="V48" i="1"/>
  <c r="R48" i="1"/>
  <c r="P48" i="1"/>
  <c r="V47" i="1"/>
  <c r="R47" i="1"/>
  <c r="P47" i="1"/>
  <c r="V45" i="1"/>
  <c r="R45" i="1"/>
  <c r="P45" i="1"/>
  <c r="V44" i="1"/>
  <c r="R44" i="1"/>
  <c r="P44" i="1"/>
  <c r="V43" i="1"/>
  <c r="R43" i="1"/>
  <c r="P43" i="1"/>
  <c r="V42" i="1"/>
  <c r="R42" i="1"/>
  <c r="P42" i="1"/>
  <c r="V41" i="1"/>
  <c r="R41" i="1"/>
  <c r="P41" i="1"/>
  <c r="V40" i="1"/>
  <c r="R40" i="1"/>
  <c r="P40" i="1"/>
  <c r="V39" i="1"/>
  <c r="R39" i="1"/>
  <c r="P39" i="1"/>
  <c r="V38" i="1"/>
  <c r="R38" i="1"/>
  <c r="P38" i="1"/>
  <c r="V37" i="1"/>
  <c r="R37" i="1"/>
  <c r="P37" i="1"/>
  <c r="V36" i="1"/>
  <c r="R36" i="1"/>
  <c r="P36" i="1"/>
  <c r="V35" i="1"/>
  <c r="R35" i="1"/>
  <c r="P35" i="1"/>
  <c r="V34" i="1"/>
  <c r="R34" i="1"/>
  <c r="P34" i="1"/>
  <c r="V33" i="1"/>
  <c r="R33" i="1"/>
  <c r="P33" i="1"/>
  <c r="X32" i="1"/>
  <c r="W32" i="1"/>
  <c r="V32" i="1"/>
  <c r="R32" i="1"/>
  <c r="P32" i="1"/>
  <c r="X31" i="1"/>
  <c r="W31" i="1"/>
  <c r="V31" i="1"/>
  <c r="R31" i="1"/>
  <c r="P31" i="1"/>
  <c r="X30" i="1"/>
  <c r="W30" i="1"/>
  <c r="V30" i="1"/>
  <c r="R30" i="1"/>
  <c r="P30" i="1"/>
  <c r="X29" i="1"/>
  <c r="W29" i="1"/>
  <c r="V29" i="1"/>
  <c r="R29" i="1"/>
  <c r="P29" i="1"/>
  <c r="X28" i="1"/>
  <c r="W28" i="1"/>
  <c r="V28" i="1"/>
  <c r="R28" i="1"/>
  <c r="P28" i="1"/>
  <c r="Q28" i="1" s="1"/>
  <c r="C28" i="4" s="1"/>
  <c r="X27" i="1"/>
  <c r="W27" i="1"/>
  <c r="V27" i="1"/>
  <c r="R27" i="1"/>
  <c r="P27" i="1"/>
  <c r="X26" i="1"/>
  <c r="W26" i="1"/>
  <c r="V26" i="1"/>
  <c r="R26" i="1"/>
  <c r="P26" i="1"/>
  <c r="X25" i="1"/>
  <c r="W25" i="1"/>
  <c r="V25" i="1"/>
  <c r="R25" i="1"/>
  <c r="P25" i="1"/>
  <c r="X24" i="1"/>
  <c r="W24" i="1"/>
  <c r="V24" i="1"/>
  <c r="R24" i="1"/>
  <c r="P24" i="1"/>
  <c r="Q24" i="1" s="1"/>
  <c r="C24" i="4" s="1"/>
  <c r="X23" i="1"/>
  <c r="W23" i="1"/>
  <c r="V23" i="1"/>
  <c r="R23" i="1"/>
  <c r="P23" i="1"/>
  <c r="Q23" i="1" s="1"/>
  <c r="C23" i="4" s="1"/>
  <c r="X22" i="1"/>
  <c r="W22" i="1"/>
  <c r="V22" i="1"/>
  <c r="R22" i="1"/>
  <c r="P22" i="1"/>
  <c r="X21" i="1"/>
  <c r="W21" i="1"/>
  <c r="V21" i="1"/>
  <c r="R21" i="1"/>
  <c r="P21" i="1"/>
  <c r="X20" i="1"/>
  <c r="W20" i="1"/>
  <c r="V20" i="1"/>
  <c r="R20" i="1"/>
  <c r="P20" i="1"/>
  <c r="Q20" i="1" s="1"/>
  <c r="C20" i="4" s="1"/>
  <c r="X19" i="1"/>
  <c r="W19" i="1"/>
  <c r="V19" i="1"/>
  <c r="R19" i="1"/>
  <c r="P19" i="1"/>
  <c r="X18" i="1"/>
  <c r="W18" i="1"/>
  <c r="V18" i="1"/>
  <c r="R18" i="1"/>
  <c r="P18" i="1"/>
  <c r="X17" i="1"/>
  <c r="W17" i="1"/>
  <c r="V17" i="1"/>
  <c r="R17" i="1"/>
  <c r="P17" i="1"/>
  <c r="Q17" i="1" s="1"/>
  <c r="C17" i="4" s="1"/>
  <c r="X16" i="1"/>
  <c r="W16" i="1"/>
  <c r="V16" i="1"/>
  <c r="R16" i="1"/>
  <c r="P16" i="1"/>
  <c r="X15" i="1"/>
  <c r="W15" i="1"/>
  <c r="V15" i="1"/>
  <c r="R15" i="1"/>
  <c r="P15" i="1"/>
  <c r="X14" i="1"/>
  <c r="W14" i="1"/>
  <c r="V14" i="1"/>
  <c r="R14" i="1"/>
  <c r="P14" i="1"/>
  <c r="X13" i="1"/>
  <c r="W13" i="1"/>
  <c r="V13" i="1"/>
  <c r="R13" i="1"/>
  <c r="P13" i="1"/>
  <c r="X12" i="1"/>
  <c r="W12" i="1"/>
  <c r="V12" i="1"/>
  <c r="R12" i="1"/>
  <c r="P12" i="1"/>
  <c r="Q12" i="1" s="1"/>
  <c r="C12" i="4" s="1"/>
  <c r="X11" i="1"/>
  <c r="W11" i="1"/>
  <c r="V11" i="1"/>
  <c r="R11" i="1"/>
  <c r="P11" i="1"/>
  <c r="Q11" i="1" s="1"/>
  <c r="C11" i="4" s="1"/>
  <c r="X10" i="1"/>
  <c r="W10" i="1"/>
  <c r="V10" i="1"/>
  <c r="R10" i="1"/>
  <c r="P10" i="1"/>
  <c r="Q10" i="1" s="1"/>
  <c r="C10" i="4" s="1"/>
  <c r="X9" i="1"/>
  <c r="W9" i="1"/>
  <c r="V9" i="1"/>
  <c r="R9" i="1"/>
  <c r="P9" i="1"/>
  <c r="X8" i="1"/>
  <c r="W8" i="1"/>
  <c r="V8" i="1"/>
  <c r="R8" i="1"/>
  <c r="P8" i="1"/>
  <c r="Q8" i="1" s="1"/>
  <c r="C8" i="4" s="1"/>
  <c r="X7" i="1"/>
  <c r="W7" i="1"/>
  <c r="V7" i="1"/>
  <c r="R7" i="1"/>
  <c r="P7" i="1"/>
  <c r="X6" i="1"/>
  <c r="W6" i="1"/>
  <c r="V6" i="1"/>
  <c r="R6" i="1"/>
  <c r="P6" i="1"/>
  <c r="X5" i="1"/>
  <c r="W5" i="1"/>
  <c r="V5" i="1"/>
  <c r="R5" i="1"/>
  <c r="P5" i="1"/>
  <c r="Q5" i="1" s="1"/>
  <c r="C5" i="4" s="1"/>
  <c r="X4" i="1"/>
  <c r="W4" i="1"/>
  <c r="V4" i="1"/>
  <c r="R4" i="1"/>
  <c r="P4" i="1"/>
  <c r="Q4" i="1" s="1"/>
  <c r="C4" i="4" s="1"/>
  <c r="S39" i="1" l="1"/>
  <c r="Q39" i="1"/>
  <c r="Q45" i="1"/>
  <c r="S45" i="1"/>
  <c r="S34" i="1"/>
  <c r="Q34" i="1"/>
  <c r="Q40" i="1"/>
  <c r="C40" i="4" s="1"/>
  <c r="S40" i="1"/>
  <c r="T40" i="1" s="1"/>
  <c r="S31" i="1"/>
  <c r="Q31" i="1"/>
  <c r="Q41" i="1"/>
  <c r="S41" i="1"/>
  <c r="Q36" i="1"/>
  <c r="S36" i="1"/>
  <c r="S47" i="1"/>
  <c r="Q47" i="1"/>
  <c r="C47" i="4" s="1"/>
  <c r="S48" i="1"/>
  <c r="Q48" i="1"/>
  <c r="C48" i="4" s="1"/>
  <c r="S32" i="1"/>
  <c r="Q32" i="1"/>
  <c r="C32" i="4" s="1"/>
  <c r="Q42" i="1"/>
  <c r="S42" i="1"/>
  <c r="Q29" i="1"/>
  <c r="C29" i="4" s="1"/>
  <c r="S29" i="1"/>
  <c r="S37" i="1"/>
  <c r="T37" i="1" s="1"/>
  <c r="Q37" i="1"/>
  <c r="C37" i="4" s="1"/>
  <c r="B43" i="4"/>
  <c r="Q43" i="1"/>
  <c r="C43" i="4" s="1"/>
  <c r="S43" i="1"/>
  <c r="S35" i="1"/>
  <c r="T35" i="1" s="1"/>
  <c r="Q35" i="1"/>
  <c r="C35" i="4" s="1"/>
  <c r="S38" i="1"/>
  <c r="T38" i="1" s="1"/>
  <c r="Q38" i="1"/>
  <c r="S33" i="1"/>
  <c r="Q33" i="1"/>
  <c r="C33" i="4" s="1"/>
  <c r="Q30" i="1"/>
  <c r="C30" i="4" s="1"/>
  <c r="S30" i="1"/>
  <c r="T30" i="1" s="1"/>
  <c r="S44" i="1"/>
  <c r="Q44" i="1"/>
  <c r="C44" i="4" s="1"/>
  <c r="B9" i="4"/>
  <c r="S9" i="1"/>
  <c r="B67" i="4"/>
  <c r="S67" i="1"/>
  <c r="B88" i="4"/>
  <c r="S88" i="1"/>
  <c r="T88" i="1" s="1"/>
  <c r="B6" i="4"/>
  <c r="S6" i="1"/>
  <c r="T6" i="1" s="1"/>
  <c r="B14" i="4"/>
  <c r="S14" i="1"/>
  <c r="B22" i="4"/>
  <c r="S22" i="1"/>
  <c r="B30" i="4"/>
  <c r="B49" i="4"/>
  <c r="S49" i="1"/>
  <c r="T49" i="1" s="1"/>
  <c r="B62" i="4"/>
  <c r="S62" i="1"/>
  <c r="B70" i="4"/>
  <c r="S70" i="1"/>
  <c r="B78" i="4"/>
  <c r="S78" i="1"/>
  <c r="T78" i="1" s="1"/>
  <c r="B84" i="4"/>
  <c r="S84" i="1"/>
  <c r="T84" i="1" s="1"/>
  <c r="B92" i="4"/>
  <c r="S92" i="1"/>
  <c r="B54" i="4"/>
  <c r="S54" i="1"/>
  <c r="B58" i="4"/>
  <c r="S58" i="1"/>
  <c r="T58" i="1" s="1"/>
  <c r="Q6" i="1"/>
  <c r="C6" i="4" s="1"/>
  <c r="Q49" i="1"/>
  <c r="C49" i="4" s="1"/>
  <c r="Q88" i="1"/>
  <c r="C88" i="4" s="1"/>
  <c r="B59" i="4"/>
  <c r="S59" i="1"/>
  <c r="T59" i="1" s="1"/>
  <c r="B11" i="4"/>
  <c r="S11" i="1"/>
  <c r="T11" i="1" s="1"/>
  <c r="B19" i="4"/>
  <c r="S19" i="1"/>
  <c r="B27" i="4"/>
  <c r="S27" i="1"/>
  <c r="T27" i="1" s="1"/>
  <c r="B35" i="4"/>
  <c r="C45" i="4"/>
  <c r="B45" i="4"/>
  <c r="B52" i="4"/>
  <c r="S52" i="1"/>
  <c r="T52" i="1" s="1"/>
  <c r="B65" i="4"/>
  <c r="S65" i="1"/>
  <c r="T65" i="1" s="1"/>
  <c r="B73" i="4"/>
  <c r="S73" i="1"/>
  <c r="T73" i="1" s="1"/>
  <c r="B87" i="4"/>
  <c r="S87" i="1"/>
  <c r="T87" i="1" s="1"/>
  <c r="B91" i="4"/>
  <c r="S91" i="1"/>
  <c r="Q19" i="1"/>
  <c r="C19" i="4" s="1"/>
  <c r="Q14" i="1"/>
  <c r="C14" i="4" s="1"/>
  <c r="Q9" i="1"/>
  <c r="C9" i="4" s="1"/>
  <c r="B75" i="4"/>
  <c r="S75" i="1"/>
  <c r="T75" i="1" s="1"/>
  <c r="B8" i="4"/>
  <c r="S8" i="1"/>
  <c r="T8" i="1" s="1"/>
  <c r="B16" i="4"/>
  <c r="S16" i="1"/>
  <c r="T16" i="1" s="1"/>
  <c r="B24" i="4"/>
  <c r="S24" i="1"/>
  <c r="T24" i="1" s="1"/>
  <c r="T32" i="1"/>
  <c r="B32" i="4"/>
  <c r="B37" i="4"/>
  <c r="B60" i="4"/>
  <c r="S60" i="1"/>
  <c r="T60" i="1" s="1"/>
  <c r="B68" i="4"/>
  <c r="S68" i="1"/>
  <c r="T68" i="1" s="1"/>
  <c r="B76" i="4"/>
  <c r="S76" i="1"/>
  <c r="T76" i="1" s="1"/>
  <c r="B82" i="4"/>
  <c r="S82" i="1"/>
  <c r="T82" i="1" s="1"/>
  <c r="B89" i="4"/>
  <c r="S89" i="1"/>
  <c r="T89" i="1" s="1"/>
  <c r="B55" i="4"/>
  <c r="S55" i="1"/>
  <c r="T55" i="1" s="1"/>
  <c r="Q27" i="1"/>
  <c r="C27" i="4" s="1"/>
  <c r="Q22" i="1"/>
  <c r="C22" i="4" s="1"/>
  <c r="Q59" i="1"/>
  <c r="C59" i="4" s="1"/>
  <c r="Q84" i="1"/>
  <c r="C84" i="4" s="1"/>
  <c r="B21" i="4"/>
  <c r="S21" i="1"/>
  <c r="T21" i="1" s="1"/>
  <c r="T29" i="1"/>
  <c r="B29" i="4"/>
  <c r="C42" i="4"/>
  <c r="T42" i="1"/>
  <c r="B48" i="4"/>
  <c r="T48" i="1"/>
  <c r="B50" i="4"/>
  <c r="S50" i="1"/>
  <c r="T50" i="1" s="1"/>
  <c r="B63" i="4"/>
  <c r="S63" i="1"/>
  <c r="T63" i="1" s="1"/>
  <c r="B71" i="4"/>
  <c r="S71" i="1"/>
  <c r="T71" i="1" s="1"/>
  <c r="B79" i="4"/>
  <c r="S79" i="1"/>
  <c r="B85" i="4"/>
  <c r="S85" i="1"/>
  <c r="T85" i="1" s="1"/>
  <c r="Q54" i="1"/>
  <c r="C54" i="4" s="1"/>
  <c r="Q67" i="1"/>
  <c r="C67" i="4" s="1"/>
  <c r="Q78" i="1"/>
  <c r="C78" i="4" s="1"/>
  <c r="Q89" i="1"/>
  <c r="C89" i="4" s="1"/>
  <c r="B17" i="4"/>
  <c r="S17" i="1"/>
  <c r="T17" i="1" s="1"/>
  <c r="T33" i="1"/>
  <c r="B33" i="4"/>
  <c r="C38" i="4"/>
  <c r="B38" i="4"/>
  <c r="B81" i="4"/>
  <c r="S81" i="1"/>
  <c r="T81" i="1" s="1"/>
  <c r="B93" i="4"/>
  <c r="S93" i="1"/>
  <c r="T93" i="1" s="1"/>
  <c r="B18" i="4"/>
  <c r="S18" i="1"/>
  <c r="T18" i="1" s="1"/>
  <c r="B26" i="4"/>
  <c r="S26" i="1"/>
  <c r="C34" i="4"/>
  <c r="T34" i="1"/>
  <c r="B34" i="4"/>
  <c r="C39" i="4"/>
  <c r="T39" i="1"/>
  <c r="B39" i="4"/>
  <c r="B44" i="4"/>
  <c r="T44" i="1"/>
  <c r="B53" i="4"/>
  <c r="S53" i="1"/>
  <c r="T53" i="1" s="1"/>
  <c r="B66" i="4"/>
  <c r="S66" i="1"/>
  <c r="T66" i="1" s="1"/>
  <c r="B74" i="4"/>
  <c r="S74" i="1"/>
  <c r="T74" i="1" s="1"/>
  <c r="B90" i="4"/>
  <c r="S90" i="1"/>
  <c r="T90" i="1" s="1"/>
  <c r="B56" i="4"/>
  <c r="S56" i="1"/>
  <c r="T56" i="1" s="1"/>
  <c r="Q18" i="1"/>
  <c r="C18" i="4" s="1"/>
  <c r="Q65" i="1"/>
  <c r="C65" i="4" s="1"/>
  <c r="Q62" i="1"/>
  <c r="C62" i="4" s="1"/>
  <c r="Q79" i="1"/>
  <c r="C79" i="4" s="1"/>
  <c r="Q85" i="1"/>
  <c r="C85" i="4" s="1"/>
  <c r="B25" i="4"/>
  <c r="S25" i="1"/>
  <c r="T25" i="1" s="1"/>
  <c r="Q25" i="1"/>
  <c r="C25" i="4" s="1"/>
  <c r="B5" i="4"/>
  <c r="S5" i="1"/>
  <c r="T5" i="1" s="1"/>
  <c r="B13" i="4"/>
  <c r="S13" i="1"/>
  <c r="T13" i="1" s="1"/>
  <c r="B10" i="4"/>
  <c r="S10" i="1"/>
  <c r="T10" i="1" s="1"/>
  <c r="B7" i="4"/>
  <c r="S7" i="1"/>
  <c r="B15" i="4"/>
  <c r="S15" i="1"/>
  <c r="T15" i="1" s="1"/>
  <c r="B23" i="4"/>
  <c r="S23" i="1"/>
  <c r="T23" i="1" s="1"/>
  <c r="T31" i="1"/>
  <c r="C31" i="4"/>
  <c r="B31" i="4"/>
  <c r="T36" i="1"/>
  <c r="C36" i="4"/>
  <c r="B61" i="4"/>
  <c r="S61" i="1"/>
  <c r="T61" i="1" s="1"/>
  <c r="B69" i="4"/>
  <c r="S69" i="1"/>
  <c r="T69" i="1" s="1"/>
  <c r="B77" i="4"/>
  <c r="S77" i="1"/>
  <c r="T77" i="1" s="1"/>
  <c r="B83" i="4"/>
  <c r="S83" i="1"/>
  <c r="T83" i="1" s="1"/>
  <c r="Q26" i="1"/>
  <c r="C26" i="4" s="1"/>
  <c r="Q13" i="1"/>
  <c r="C13" i="4" s="1"/>
  <c r="Q7" i="1"/>
  <c r="C7" i="4" s="1"/>
  <c r="Q50" i="1"/>
  <c r="C50" i="4" s="1"/>
  <c r="Q52" i="1"/>
  <c r="C52" i="4" s="1"/>
  <c r="Q70" i="1"/>
  <c r="C70" i="4" s="1"/>
  <c r="Q75" i="1"/>
  <c r="C75" i="4" s="1"/>
  <c r="Q87" i="1"/>
  <c r="C87" i="4" s="1"/>
  <c r="Q91" i="1"/>
  <c r="C91" i="4" s="1"/>
  <c r="B4" i="4"/>
  <c r="S4" i="1"/>
  <c r="T4" i="1" s="1"/>
  <c r="B12" i="4"/>
  <c r="S12" i="1"/>
  <c r="B20" i="4"/>
  <c r="S20" i="1"/>
  <c r="T20" i="1" s="1"/>
  <c r="B28" i="4"/>
  <c r="S28" i="1"/>
  <c r="T28" i="1" s="1"/>
  <c r="C41" i="4"/>
  <c r="T41" i="1"/>
  <c r="B47" i="4"/>
  <c r="B51" i="4"/>
  <c r="S51" i="1"/>
  <c r="T51" i="1" s="1"/>
  <c r="B64" i="4"/>
  <c r="S64" i="1"/>
  <c r="T64" i="1" s="1"/>
  <c r="B72" i="4"/>
  <c r="S72" i="1"/>
  <c r="B80" i="4"/>
  <c r="S80" i="1"/>
  <c r="T80" i="1" s="1"/>
  <c r="B86" i="4"/>
  <c r="S86" i="1"/>
  <c r="T86" i="1" s="1"/>
  <c r="B57" i="4"/>
  <c r="S57" i="1"/>
  <c r="T57" i="1" s="1"/>
  <c r="Q16" i="1"/>
  <c r="C16" i="4" s="1"/>
  <c r="Q21" i="1"/>
  <c r="C21" i="4" s="1"/>
  <c r="Q15" i="1"/>
  <c r="C15" i="4" s="1"/>
  <c r="Q58" i="1"/>
  <c r="C58" i="4" s="1"/>
  <c r="Q60" i="1"/>
  <c r="C60" i="4" s="1"/>
  <c r="Q63" i="1"/>
  <c r="C63" i="4" s="1"/>
  <c r="Q92" i="1"/>
  <c r="C92" i="4" s="1"/>
  <c r="B40" i="4"/>
  <c r="B42" i="4"/>
  <c r="B41" i="4"/>
  <c r="B36" i="4"/>
  <c r="E64" i="4"/>
  <c r="E72" i="4"/>
  <c r="E80" i="4"/>
  <c r="E86" i="4"/>
  <c r="E91" i="4"/>
  <c r="E65" i="4"/>
  <c r="E73" i="4"/>
  <c r="E87" i="4"/>
  <c r="E92" i="4"/>
  <c r="E49" i="4"/>
  <c r="E66" i="4"/>
  <c r="E74" i="4"/>
  <c r="E93" i="4"/>
  <c r="E53" i="4"/>
  <c r="E79" i="4"/>
  <c r="E67" i="4"/>
  <c r="E75" i="4"/>
  <c r="E81" i="4"/>
  <c r="E88" i="4"/>
  <c r="E6" i="4"/>
  <c r="E57" i="4"/>
  <c r="E70" i="4"/>
  <c r="E85" i="4"/>
  <c r="E68" i="4"/>
  <c r="E76" i="4"/>
  <c r="E82" i="4"/>
  <c r="E89" i="4"/>
  <c r="E14" i="4"/>
  <c r="E61" i="4"/>
  <c r="E84" i="4"/>
  <c r="E69" i="4"/>
  <c r="E77" i="4"/>
  <c r="E83" i="4"/>
  <c r="E90" i="4"/>
  <c r="E22" i="4"/>
  <c r="E78" i="4"/>
  <c r="E30" i="4"/>
  <c r="E71" i="4"/>
  <c r="E18" i="4"/>
  <c r="E47" i="4"/>
  <c r="E5" i="4"/>
  <c r="E40" i="4"/>
  <c r="E7" i="4"/>
  <c r="E17" i="4"/>
  <c r="E23" i="4"/>
  <c r="E38" i="4"/>
  <c r="E37" i="4"/>
  <c r="E48" i="4"/>
  <c r="E35" i="4"/>
  <c r="E44" i="4"/>
  <c r="E55" i="4"/>
  <c r="E21" i="4"/>
  <c r="E62" i="4"/>
  <c r="E15" i="4"/>
  <c r="E16" i="4"/>
  <c r="E25" i="4"/>
  <c r="E33" i="4"/>
  <c r="E19" i="4"/>
  <c r="E51" i="4"/>
  <c r="E58" i="4"/>
  <c r="E27" i="4"/>
  <c r="E63" i="4"/>
  <c r="E29" i="4"/>
  <c r="E20" i="4"/>
  <c r="E24" i="4"/>
  <c r="E36" i="4"/>
  <c r="E26" i="4"/>
  <c r="E4" i="4"/>
  <c r="E45" i="4"/>
  <c r="E10" i="4"/>
  <c r="E42" i="4"/>
  <c r="E13" i="4"/>
  <c r="E31" i="4"/>
  <c r="E32" i="4"/>
  <c r="E28" i="4"/>
  <c r="E52" i="4"/>
  <c r="E12" i="4"/>
  <c r="E34" i="4"/>
  <c r="E56" i="4"/>
  <c r="E43" i="4"/>
  <c r="E11" i="4"/>
  <c r="E54" i="4"/>
  <c r="E39" i="4"/>
  <c r="E8" i="4"/>
  <c r="E50" i="4"/>
  <c r="E59" i="4"/>
  <c r="E60" i="4"/>
  <c r="E41" i="4"/>
  <c r="E9" i="4"/>
  <c r="T12" i="1"/>
  <c r="T9" i="1"/>
  <c r="T22" i="1"/>
  <c r="T7" i="1"/>
  <c r="T47" i="1"/>
  <c r="AF12" i="1"/>
  <c r="T26" i="1"/>
  <c r="T70" i="1"/>
  <c r="T19" i="1"/>
  <c r="T54" i="1"/>
  <c r="T14" i="1"/>
  <c r="T67" i="1"/>
  <c r="T45" i="1"/>
  <c r="T91" i="1"/>
  <c r="T72" i="1"/>
  <c r="AF7" i="1"/>
  <c r="AF11" i="1"/>
  <c r="AF9" i="1"/>
  <c r="AF10" i="1"/>
  <c r="AF6" i="1"/>
  <c r="T92" i="1"/>
  <c r="T79" i="1"/>
  <c r="T62" i="1"/>
  <c r="T43" i="1"/>
  <c r="AF5" i="1"/>
  <c r="AF4" i="1"/>
</calcChain>
</file>

<file path=xl/sharedStrings.xml><?xml version="1.0" encoding="utf-8"?>
<sst xmlns="http://schemas.openxmlformats.org/spreadsheetml/2006/main" count="9540" uniqueCount="1892">
  <si>
    <t>A</t>
  </si>
  <si>
    <t>B</t>
  </si>
  <si>
    <t>CA
Kontrol</t>
  </si>
  <si>
    <t>¯</t>
  </si>
  <si>
    <t>KİTAPÇIĞI</t>
  </si>
  <si>
    <t>TÜRKÇE</t>
  </si>
  <si>
    <t>TUR</t>
  </si>
  <si>
    <t>TAR</t>
  </si>
  <si>
    <t>COG</t>
  </si>
  <si>
    <t>DIN</t>
  </si>
  <si>
    <t>MATEMATİK</t>
  </si>
  <si>
    <t>MAT</t>
  </si>
  <si>
    <t>DİN</t>
  </si>
  <si>
    <t>FİZİK</t>
  </si>
  <si>
    <t>KİMYA</t>
  </si>
  <si>
    <t>BİYOLOJİ</t>
  </si>
  <si>
    <t>KONU KODU</t>
  </si>
  <si>
    <t>SIRA</t>
  </si>
  <si>
    <t>DERS ADI</t>
  </si>
  <si>
    <t>KONU ADI</t>
  </si>
  <si>
    <t>Türkçe</t>
  </si>
  <si>
    <t>Coğrafya</t>
  </si>
  <si>
    <t>Felsefe</t>
  </si>
  <si>
    <t>Psikoloji</t>
  </si>
  <si>
    <t>Sosyoloji</t>
  </si>
  <si>
    <t>Mantık</t>
  </si>
  <si>
    <t>SORU NO</t>
  </si>
  <si>
    <t>Sıcaklık</t>
  </si>
  <si>
    <t>Turizm</t>
  </si>
  <si>
    <t>Tarih</t>
  </si>
  <si>
    <t>Seçenek Kontrolü</t>
  </si>
  <si>
    <t>SINIF</t>
  </si>
  <si>
    <t>TARİH</t>
  </si>
  <si>
    <t>COĞRAFYA</t>
  </si>
  <si>
    <t>C</t>
  </si>
  <si>
    <t>D</t>
  </si>
  <si>
    <t>E</t>
  </si>
  <si>
    <t>TOPLAM</t>
  </si>
  <si>
    <t>• CEVAPLAR •</t>
  </si>
  <si>
    <t>TYT</t>
  </si>
  <si>
    <t>AYT</t>
  </si>
  <si>
    <t>Ekstrem Doğa Olayları</t>
  </si>
  <si>
    <t>Doğa ve Değişim, Küresel İklim Değişimi ve Etkileri</t>
  </si>
  <si>
    <t>Ekonomik Faaliyetlerin Sosyokültürel Etkileri</t>
  </si>
  <si>
    <t>Hizmet Sektörünün Türkiye Ekonomisindeki Yeri</t>
  </si>
  <si>
    <t>Ulaşımı Etkileyen Faktörler, Ulaşım Sistemlerinin Yerleşme ve Ekonomiye Etkisi</t>
  </si>
  <si>
    <t>Türkiye'deki Ulaşım Sistemleri</t>
  </si>
  <si>
    <t>Dünya'da Ticaretin Gelişimi ve Başlıca Ticaret Bölgeleri</t>
  </si>
  <si>
    <t>Türkiye'de Ticaret Merkezleri ve Ticari Ürünler, Tarihi Ticaret Yolları</t>
  </si>
  <si>
    <t>Türkiye'nin Dış Ticareti</t>
  </si>
  <si>
    <t>Türkiye'nin Turizm Potansiyeli ve Turizm Politikaları</t>
  </si>
  <si>
    <t>Turizmin Türkiye Ekonomisindeki Yeri</t>
  </si>
  <si>
    <t>Kıtaların ve Okyanusların Önemindeki Değişimler</t>
  </si>
  <si>
    <t xml:space="preserve">Ülkelerin Konumunun Bölgesel ve Küresel Etkileri </t>
  </si>
  <si>
    <t>Ülkelerin Gelişmişlik Düzeylerini Etkileyen Faktörler</t>
  </si>
  <si>
    <t xml:space="preserve">Gelişmişlik Seviyesine Göre Ülkelerin Ekonomik Özellikleri </t>
  </si>
  <si>
    <t>Doğal Kaynak Potansiyelinin Ülkelerin Gelişimine Etkileri</t>
  </si>
  <si>
    <t>Çatışma Bölgeleri</t>
  </si>
  <si>
    <t>Doğal Çevredeki Sınırlı Kaynaklar, Doğal Kaynak Kullanımı ve Çevre Sorunları</t>
  </si>
  <si>
    <t>Çevre Politikaları ve Ülkelerin Çevre Sorunlarına Yaklaşımı</t>
  </si>
  <si>
    <t xml:space="preserve">Doğal ve Kültürel Mirasın Korunması </t>
  </si>
  <si>
    <t>Biyoçeşitlilik</t>
  </si>
  <si>
    <t>Ekosistemlerin Unsurları, Enerji Akışı ve Madde Döngüleri, Madde Döngülerine İnsan Etkileri</t>
  </si>
  <si>
    <t xml:space="preserve">Su Ekosistemleri </t>
  </si>
  <si>
    <t>Şehirlerin Tarihsel Gelişimi, Fonksiyonları ve Etki Alanları</t>
  </si>
  <si>
    <t>Üretim, Dağıtım ve Tüketimi Etkileyen Faktörler</t>
  </si>
  <si>
    <t>Üretim, Dağıtım ve Tüketim Sektörlerinin Birbirleriyle Etkileşimi</t>
  </si>
  <si>
    <t>Türkiye'nin Ekonomi Politikaları, Türkiye Ekonomisinin Sektörel Dağılımı</t>
  </si>
  <si>
    <t>Türkiye'de Tarım ve Hayvancılık</t>
  </si>
  <si>
    <t>İlk Uygarlıklar ve Kültür Merkezleri</t>
  </si>
  <si>
    <t>Kültür Bölgelerinin Oluşumu ve Dağılışı</t>
  </si>
  <si>
    <t>Küresel Ticaret (Ham Madde, Üretim, Pazar)</t>
  </si>
  <si>
    <t>Uluslararası Örgütler</t>
  </si>
  <si>
    <t>Çevre Sorunları ve Türleri</t>
  </si>
  <si>
    <t>Madenler ve Enerji Kaynakları Kullanımının Çevresel Etkileri</t>
  </si>
  <si>
    <t>Doğal Kaynak ve Arazi Kullanımının Çevresel Etkileri</t>
  </si>
  <si>
    <t>Küresel Çevre Sorunları</t>
  </si>
  <si>
    <t>Doğal Kaynakların Sürdürülebilir Kullanımı (Atıklar ve Geri Dönüşüm)</t>
  </si>
  <si>
    <t>Kayaçlar</t>
  </si>
  <si>
    <t>Nüfusun Özellikleri ve Önemi</t>
  </si>
  <si>
    <t>Dünya'da Nüfusun Değişimi, Dünya'da Nüfusun Dağılışı</t>
  </si>
  <si>
    <t>Nüfus Piramitleri</t>
  </si>
  <si>
    <t>Türkiye'de Nüfusun Değişimi, Türkiye'de Nüfusun Dağılışı</t>
  </si>
  <si>
    <t>Türkiye'de Nüfusun Yapısal Özellikleri</t>
  </si>
  <si>
    <t>Göçlerin Nedenleri ve Göç Türleri</t>
  </si>
  <si>
    <t>Türkiye'de Göçlerin Nedenleri ve Sonuçları</t>
  </si>
  <si>
    <t>Göçlerin Mekânsal Sonuçları</t>
  </si>
  <si>
    <t>Ekonomik Faaliyetlerin Temel Özellikleri</t>
  </si>
  <si>
    <t>Ekonomik Faaliyetler ve Gelişmişlik</t>
  </si>
  <si>
    <t>Ulaşım Ağlarının Genel Özellikleri</t>
  </si>
  <si>
    <t>Doğal Afetlerin Genel Özellikleri</t>
  </si>
  <si>
    <t>Doğal Afetlerin Dağılışı ve Afetlerden Korunma Yolları</t>
  </si>
  <si>
    <t>Doğa ve İnsan Etkileşimi, Doğal Ortamlar</t>
  </si>
  <si>
    <t>Coğrafyanın Konusu ve Bölümleri, Yararlandığı Kaynaklar, Coğrafyanın İlkeleri, Coğrafya Bilimi</t>
  </si>
  <si>
    <t>Harita ve Ölçek, Haritacılığın Gelişimi</t>
  </si>
  <si>
    <t>Haritalarda Yer Şekillerinin Gösterilmesi</t>
  </si>
  <si>
    <t>Atmosfer ve Özellikleri, Hava Durumu ve İklim</t>
  </si>
  <si>
    <t>Basınç ve Rüzgârlar</t>
  </si>
  <si>
    <t>Nemlilik ve Yağış</t>
  </si>
  <si>
    <t>İklim Tipleri</t>
  </si>
  <si>
    <t>Yerleşmeleri Etkileyen Faktörler, Yerleşme Doku ve Tipleri</t>
  </si>
  <si>
    <t>Bölge Kavramı ve Bölge Türleri</t>
  </si>
  <si>
    <t>Bölge Sınırları ve Bölgelere Göre Ülkeler</t>
  </si>
  <si>
    <t>Doğal Çevreyi Kullanma Biçimleri</t>
  </si>
  <si>
    <t>İnsanların Doğal Ortama Etkileri</t>
  </si>
  <si>
    <t>Felsefenin Ortaya Çıkışı</t>
  </si>
  <si>
    <t>MÖ 6. Yüzyıl-MS 2. Yüzyıl Felsefesinin Ayırıcı Nitelikleri</t>
  </si>
  <si>
    <t xml:space="preserve">İlk Neden ve Değişim Düşünceleri </t>
  </si>
  <si>
    <t>Sokrates ve Sofistlerin Bilgi ve Ahlak Anlayışları</t>
  </si>
  <si>
    <t>MS 2. Yüzyıl-MS 15. Yüzyıl Felsefesinin Ayırıcı Nitelikleri</t>
  </si>
  <si>
    <t>MS 2. Yüzyıl-MS 15. Yüzyıl Felsefesinde İnanç ve Akıl İlişkisi</t>
  </si>
  <si>
    <t>8. Yüzyıl-12. Yüzyıl Çeviri Faaliyetlerinin İslam ve Batı Felsefesine Etkisi</t>
  </si>
  <si>
    <t>15. Yüzyıl-17. Yüzyıl Felsefesinin Ortaya Çıkışı</t>
  </si>
  <si>
    <t>15. Yüzyıl-17. Yüzyıl Felsefesinin Ayırıcı Nitelikleri-Skolastik Düşünce İle Modern Düşüncenin Farkları</t>
  </si>
  <si>
    <t>15. Yüzyıl-17. Yüzyıl Felsefesinde Öne Çıkan Konular ve Görüşler</t>
  </si>
  <si>
    <t>Bilimsel Çalışmaların 15. Yüzyıl-17. Yüzyıl Felsefesine Etkisi</t>
  </si>
  <si>
    <t>18. Yüzyıl-19. Yüzyıl Felsefesinin Ortaya Çıkışı</t>
  </si>
  <si>
    <t>18. Yüzyıl-19. Yüzyıl Felsefesinin Ayırıcı Nitelikleri</t>
  </si>
  <si>
    <t>18. Yüzyıl-19. Yüzyıl Felsefesinin Öne Çıkan Problemleri</t>
  </si>
  <si>
    <t>18. Yüzyıl-19. Yüzyıl Felsefesi Döneminde Dil ve Edebiyat İlişkisi</t>
  </si>
  <si>
    <t>20. Yüzyıl Felsefesinin Ortaya Çıkışı</t>
  </si>
  <si>
    <t>20. Yüzyıl Felsefesinin Ayırıcı Nitelikleri</t>
  </si>
  <si>
    <t>20. Yüzyıl Felsefesinin Temel Özellikleri Problemleri ve Ana Akımları</t>
  </si>
  <si>
    <t>Sosyolojinin Doğuşu ve Gelişimi</t>
  </si>
  <si>
    <t>Modernleşme ve Küreselleşme</t>
  </si>
  <si>
    <t>Atatürk ve Eğitim</t>
  </si>
  <si>
    <t xml:space="preserve">Aristoteles ve Mantık </t>
  </si>
  <si>
    <t>Kavram ve Terim</t>
  </si>
  <si>
    <t>Beş Tümel</t>
  </si>
  <si>
    <t>Tanım</t>
  </si>
  <si>
    <t>Önerme</t>
  </si>
  <si>
    <t>Çıkarım</t>
  </si>
  <si>
    <t>Dilin Farklı Görevleri</t>
  </si>
  <si>
    <t>Anlam ve Tanımlama</t>
  </si>
  <si>
    <t>İktisadi Hayatla İlgili Meseleler</t>
  </si>
  <si>
    <t>Hinduizm</t>
  </si>
  <si>
    <t>Budizm</t>
  </si>
  <si>
    <t>Taoizm</t>
  </si>
  <si>
    <t>Din</t>
  </si>
  <si>
    <t>Varoluşun ve Hayatın Anlamı</t>
  </si>
  <si>
    <t>Ahiret Âlemi</t>
  </si>
  <si>
    <t>Ahirete Uğurlama</t>
  </si>
  <si>
    <t>Allah İçin Samimiyet: İhlas</t>
  </si>
  <si>
    <t>Allah Yolunda Mücahede: Cihat</t>
  </si>
  <si>
    <t>İyi, Doğru ve Güzel Davranış: Salih Amel</t>
  </si>
  <si>
    <t>İnançla İlgili Felsefi Yaklaşımlar</t>
  </si>
  <si>
    <t>Yeni Dinî Hareketler</t>
  </si>
  <si>
    <t>Yahudilik</t>
  </si>
  <si>
    <t>Hıristiyanlık</t>
  </si>
  <si>
    <t>Allah İnancı ve İnsan</t>
  </si>
  <si>
    <t xml:space="preserve">Bazı Genç Sahâbeler </t>
  </si>
  <si>
    <t>Din ve Aile</t>
  </si>
  <si>
    <t>Din, Kültür ve Sanat</t>
  </si>
  <si>
    <t xml:space="preserve">Din ve Ekonomi </t>
  </si>
  <si>
    <t xml:space="preserve">Din ve Sosyal Adalet </t>
  </si>
  <si>
    <t>İslam Ahlakının Konusu ve Gayesi</t>
  </si>
  <si>
    <t>İslam Ahlakının Kaynakları</t>
  </si>
  <si>
    <t xml:space="preserve">Tutum ve Davranışlarda Ölçülü Olmak </t>
  </si>
  <si>
    <t>Dinî Yorum Farklılıklarının Sebepleri</t>
  </si>
  <si>
    <t>Dinî Yorumlarla İlgili Bazı Kavramlar</t>
  </si>
  <si>
    <t>İslam Düşüncesinde İtikadi ve Siyasi Yorumlar</t>
  </si>
  <si>
    <t>İslam Düşüncesinde Fıkhi Yorumlar</t>
  </si>
  <si>
    <t xml:space="preserve">İslam İnancında İmanın Mahiyeti </t>
  </si>
  <si>
    <t>Logaritma Fonksiyonu</t>
  </si>
  <si>
    <t>Gerçek Sayı Dizileri</t>
  </si>
  <si>
    <t>İki Kat Açı Formülleri</t>
  </si>
  <si>
    <t>Trigonometrik Denklemler</t>
  </si>
  <si>
    <t>Düzlemde Öteleme Dönüşümü</t>
  </si>
  <si>
    <t>Düzlemde Dönme Dönüşümü</t>
  </si>
  <si>
    <t>Düzlemde Simetri Dönüşümü</t>
  </si>
  <si>
    <t>Düzlemde Bileşke Dönüşümler</t>
  </si>
  <si>
    <t>Limit</t>
  </si>
  <si>
    <t>Süreklilik</t>
  </si>
  <si>
    <t>Anlık Değişim Oranı ve Türev</t>
  </si>
  <si>
    <t>Belirsiz İntegral</t>
  </si>
  <si>
    <t>Belirli İntegral</t>
  </si>
  <si>
    <t>Çemberin Standart Denklemi</t>
  </si>
  <si>
    <t>Çemberin Genel Denklemi</t>
  </si>
  <si>
    <t>Matematik</t>
  </si>
  <si>
    <t>Yönlü Açılar</t>
  </si>
  <si>
    <t>Açı Ölçü Birimleri</t>
  </si>
  <si>
    <t>Esas Ölçü</t>
  </si>
  <si>
    <t>Birim Çember</t>
  </si>
  <si>
    <t>Trigonometrik Özdeşlikler</t>
  </si>
  <si>
    <t>Trigonometrik Fonksiyonlar</t>
  </si>
  <si>
    <t>İndirgeme Formülleri</t>
  </si>
  <si>
    <t>Kosinüs Teoremi</t>
  </si>
  <si>
    <t>Sinüs Teoremi</t>
  </si>
  <si>
    <t>Trigonometrik Fonksiyonların Periyotları</t>
  </si>
  <si>
    <t>Trigonometrik Fonksiyonların Grafikleri</t>
  </si>
  <si>
    <t>Çift Veya Tek Trigonemetrik Fonksiyonlar</t>
  </si>
  <si>
    <t>Ters Trigonometrik Fonksiyonlar</t>
  </si>
  <si>
    <t>İki Nokta Arasındaki Uzaklık</t>
  </si>
  <si>
    <t>Bir Doğrunun Eğimi</t>
  </si>
  <si>
    <t>Doğru Denklemleri</t>
  </si>
  <si>
    <t>İki Doğrunun Birbirine Göre Durumları</t>
  </si>
  <si>
    <t>Bir Noktanın Bir Doğruya Olan Uzaklığı</t>
  </si>
  <si>
    <t>İki Doğru Arasındaki Uzaklık</t>
  </si>
  <si>
    <t>Çemberler</t>
  </si>
  <si>
    <t>Çemberde Açılar</t>
  </si>
  <si>
    <t>Çemberde Uzunluklar</t>
  </si>
  <si>
    <t>Bir Çember İle Bir Doğrunun Birbirlerine Göre Durumu</t>
  </si>
  <si>
    <t>Çemberin Çevre Uzunluğu</t>
  </si>
  <si>
    <t>Dairenin Alanı</t>
  </si>
  <si>
    <t>Dik Dairesel Silindir</t>
  </si>
  <si>
    <t>Dik Dairesel Koni</t>
  </si>
  <si>
    <t>Küre</t>
  </si>
  <si>
    <t>Birleşik Cisimler</t>
  </si>
  <si>
    <t>Permütasyon</t>
  </si>
  <si>
    <t>Kombinasyon</t>
  </si>
  <si>
    <t>Basit Olayların Olasılıkları</t>
  </si>
  <si>
    <t>Polinom Kavramı ve Polinomlarla İşlemler</t>
  </si>
  <si>
    <t>Polinomların Çarpanlara Ayrılması</t>
  </si>
  <si>
    <t>İkinci Dereceden Bir Bilinmeyenli Denklemler</t>
  </si>
  <si>
    <t>Genel Dörtgenler</t>
  </si>
  <si>
    <t>Çokgenler</t>
  </si>
  <si>
    <t>Düzgün Çokgenler</t>
  </si>
  <si>
    <t>Yamuk</t>
  </si>
  <si>
    <t>Paralelkenar</t>
  </si>
  <si>
    <t>Eşkenar Dörtgen</t>
  </si>
  <si>
    <t>Dikdörtgen</t>
  </si>
  <si>
    <t>Kare</t>
  </si>
  <si>
    <t>Deltoid</t>
  </si>
  <si>
    <t>Prizmalar</t>
  </si>
  <si>
    <t>Piramitler</t>
  </si>
  <si>
    <t>Küp</t>
  </si>
  <si>
    <t>Düzgün Dörtyüzlü</t>
  </si>
  <si>
    <t>Mutlak Değer</t>
  </si>
  <si>
    <t>Trigonometri</t>
  </si>
  <si>
    <t>Dayanıklılık</t>
  </si>
  <si>
    <t>Genleşme ve Büzülme</t>
  </si>
  <si>
    <t>Kaldırma Kuvveti</t>
  </si>
  <si>
    <t>Mercekler</t>
  </si>
  <si>
    <t>Fizik</t>
  </si>
  <si>
    <t>İtme ve Çizgisel Momentum</t>
  </si>
  <si>
    <t>Transformatörler</t>
  </si>
  <si>
    <t>Düzgün Çembersel Hareket</t>
  </si>
  <si>
    <t>Basit Harmonik Hareket</t>
  </si>
  <si>
    <t>Elektromanyetik Dalgalar</t>
  </si>
  <si>
    <t>Radyoaktivite</t>
  </si>
  <si>
    <t>Modern Fiziğin Teknolojideki Uygulamaları</t>
  </si>
  <si>
    <t>Kimya Uygulamalarında İş Sağlığı ve Güvenliği</t>
  </si>
  <si>
    <t>Atom Modelleri</t>
  </si>
  <si>
    <t>Periyodik Sistem</t>
  </si>
  <si>
    <t>Gazlar</t>
  </si>
  <si>
    <t>Hal Değişimleri</t>
  </si>
  <si>
    <t>Plazma</t>
  </si>
  <si>
    <t>Kimyanın Temel Kanunları</t>
  </si>
  <si>
    <t>Kimyasal Tepkimelerde Hesaplamalar</t>
  </si>
  <si>
    <t>Çözelti Derişimleri</t>
  </si>
  <si>
    <t>Asitler ve Bazlar</t>
  </si>
  <si>
    <t>Yaygın Günlük Hayat Kimyasalları</t>
  </si>
  <si>
    <t>Gıdalar</t>
  </si>
  <si>
    <t>Maddenin Ortak ve Ayırt Edici Özellikleri</t>
  </si>
  <si>
    <t>Gazların Özellikleri ve Gaz Yasaları</t>
  </si>
  <si>
    <t>Oluşum Entalpisi</t>
  </si>
  <si>
    <t>Tepkime Hızları</t>
  </si>
  <si>
    <t>Tepkime Hızını Etkileyen Faktörler</t>
  </si>
  <si>
    <t>Elektrotlar ve Elektrokimyasal Hücreler</t>
  </si>
  <si>
    <t>Elektrot Potansiyelleri</t>
  </si>
  <si>
    <t>Elektroliz</t>
  </si>
  <si>
    <t>Basit Formül ve Molekül Formülü</t>
  </si>
  <si>
    <t>Alkanlar</t>
  </si>
  <si>
    <t>Alkenler</t>
  </si>
  <si>
    <t>Alkinler</t>
  </si>
  <si>
    <t>Aromatik Bileşikler</t>
  </si>
  <si>
    <t>Aldehitler</t>
  </si>
  <si>
    <t>Ketonlar</t>
  </si>
  <si>
    <t>Esterler</t>
  </si>
  <si>
    <t>Sürdürülebilirlik</t>
  </si>
  <si>
    <t>Nanoteknoloji</t>
  </si>
  <si>
    <t>Kimya</t>
  </si>
  <si>
    <t>DNA</t>
  </si>
  <si>
    <t>RNA</t>
  </si>
  <si>
    <t>Fotosentez</t>
  </si>
  <si>
    <t>Kemosentez</t>
  </si>
  <si>
    <t>Biyoloji</t>
  </si>
  <si>
    <t>Bağışıklık</t>
  </si>
  <si>
    <t>Vitaminler</t>
  </si>
  <si>
    <t>Sistematik</t>
  </si>
  <si>
    <t>Virüsler</t>
  </si>
  <si>
    <t>Genetik Mühendisliği ve Biyoteknoloji</t>
  </si>
  <si>
    <t>Hücre Solunumu</t>
  </si>
  <si>
    <t>Bitkisel Dokular</t>
  </si>
  <si>
    <t>Bitkisel Organlar</t>
  </si>
  <si>
    <t>Bitki Hormonları</t>
  </si>
  <si>
    <t>Bitkilerde Madde Taşınması</t>
  </si>
  <si>
    <t>Bitkilerde Hareket</t>
  </si>
  <si>
    <t>Genetik Çeşitlilik ve Varyasyonlar</t>
  </si>
  <si>
    <t>Doğal ve Yapay Seçilim</t>
  </si>
  <si>
    <t>Sinir Sisteminin Yapısı ve Görevi</t>
  </si>
  <si>
    <t>Endokrin Bezler ve Hormonlar</t>
  </si>
  <si>
    <t xml:space="preserve">Duyu Organları </t>
  </si>
  <si>
    <t>Kemik Doku ve İskelet</t>
  </si>
  <si>
    <t>Kas Doku ve Özellikleri</t>
  </si>
  <si>
    <t>Sindirim Sistemi</t>
  </si>
  <si>
    <t>Kan Dolaşım Sistemi</t>
  </si>
  <si>
    <t>Lenf Dolaşım Sistemi</t>
  </si>
  <si>
    <t>Solunum Sistemi</t>
  </si>
  <si>
    <t>Üriner Sistem</t>
  </si>
  <si>
    <t>Embriyonik Gelişim</t>
  </si>
  <si>
    <t>Komünite Ekolojisi</t>
  </si>
  <si>
    <t>Popülasyon Ekolojisi</t>
  </si>
  <si>
    <t>Mitoz Bölünme</t>
  </si>
  <si>
    <t>Mayoz Bölünme</t>
  </si>
  <si>
    <t>Mendel Kuralları, Gamet Bulma ve Çaprazlamalar</t>
  </si>
  <si>
    <t>Eksik Baskınlık, Eş Baskınlık, Çok Alellik</t>
  </si>
  <si>
    <t>Cinsiyete Bağlı Kalıtım</t>
  </si>
  <si>
    <t>Ekosistemin Yapısı ve Enerji Akışı</t>
  </si>
  <si>
    <t>Madde Döngüleri</t>
  </si>
  <si>
    <t>Güncel Çevre Sorunları</t>
  </si>
  <si>
    <t>Canlıların Ortak Özellikleri</t>
  </si>
  <si>
    <t>İnorganik Bileşikler</t>
  </si>
  <si>
    <t>Karbonhidratlar, Yağlar ve Proteinler</t>
  </si>
  <si>
    <t>Enzimler ve Hormonlar</t>
  </si>
  <si>
    <t xml:space="preserve">Nükleik Asitler </t>
  </si>
  <si>
    <t>Hücre Zarından Madde Geçişleri</t>
  </si>
  <si>
    <t>Bilimsel Çalışma Yöntemi</t>
  </si>
  <si>
    <t>Sitoplazma ve Organeller</t>
  </si>
  <si>
    <t>Bakteri ve Arke Alemleri</t>
  </si>
  <si>
    <t>Protista Alemi</t>
  </si>
  <si>
    <t>Mantarlar Alemi</t>
  </si>
  <si>
    <t>Bitkiler Alemi</t>
  </si>
  <si>
    <t>Hayvanlar Alemi</t>
  </si>
  <si>
    <t>Dünya'daki Nüfus Politikaları</t>
  </si>
  <si>
    <t>Dünya'da ve Türkiye'de Doğal Kaynak - Ekonomi İlişkisi</t>
  </si>
  <si>
    <t>Dünya'da ve Türkiye'de Su Kaynakları</t>
  </si>
  <si>
    <t>Dünya'da ve Türkiye'de Topraklar</t>
  </si>
  <si>
    <t>Koordinat Sistemi ve Konum</t>
  </si>
  <si>
    <t>Türkiye'nin Coğrafi Konumu</t>
  </si>
  <si>
    <t>İnsanın Allah İle İrtibatı</t>
  </si>
  <si>
    <t xml:space="preserve">Ahlak İle Terbiye Arasındaki İlişki </t>
  </si>
  <si>
    <t>Hristiyan Felsefesinin Temel Özellikleri ve Öne Çıkan Problemleri</t>
  </si>
  <si>
    <t>Fizik Bilimine Giriş</t>
  </si>
  <si>
    <t>Madde ve Özellikleri</t>
  </si>
  <si>
    <t>Düzgün Doğrusal Hareket</t>
  </si>
  <si>
    <t>Enerji</t>
  </si>
  <si>
    <t>Isı ve Sıcaklık</t>
  </si>
  <si>
    <t>Dalgalar</t>
  </si>
  <si>
    <t>Optik</t>
  </si>
  <si>
    <t>Kuvvet ve Hareket</t>
  </si>
  <si>
    <t>Dalga Mekaniği</t>
  </si>
  <si>
    <t>Kimya Bilimi</t>
  </si>
  <si>
    <t>Atom ve Periyodik Sistem</t>
  </si>
  <si>
    <t>Kimyasal Türler Arası Etkileşimler</t>
  </si>
  <si>
    <t>Doğa ve Kimya</t>
  </si>
  <si>
    <t>Karışımlar</t>
  </si>
  <si>
    <t>Asitler, Bazlar ve Tuzlar</t>
  </si>
  <si>
    <t>Kimya Her Yerde</t>
  </si>
  <si>
    <t>Modern Atom Teorisi</t>
  </si>
  <si>
    <t>Sıvı Çözeltiler ve Çözünürlük</t>
  </si>
  <si>
    <t>Kimyasal Tepkimelerde Enerji</t>
  </si>
  <si>
    <t>Kimyasal Tepkimelerde Hız</t>
  </si>
  <si>
    <t>Kimyasal Tepkimelerde Denge</t>
  </si>
  <si>
    <t>Kimya ve Elektrik</t>
  </si>
  <si>
    <t>Karbon Kimyasına Giriş</t>
  </si>
  <si>
    <t>Organik Bileşikler</t>
  </si>
  <si>
    <t>Enerji Kaynakları ve Bilimsel Gelişmeler</t>
  </si>
  <si>
    <t xml:space="preserve">Doğru Düşünme ve Akıl İlkeleri </t>
  </si>
  <si>
    <t>Mantığın Uygulama Alanları</t>
  </si>
  <si>
    <t>Sembolik Mantığa Geçiş</t>
  </si>
  <si>
    <t>Önermeler Mantığı</t>
  </si>
  <si>
    <t>Niceleme Mantığı (Yüklemler Mantığı)</t>
  </si>
  <si>
    <t>Çok Değerli Mantık</t>
  </si>
  <si>
    <t>Diziler</t>
  </si>
  <si>
    <t>Aritmetik ve Geometrik Diziler</t>
  </si>
  <si>
    <t>Diziler Yardımıyla Gerçek Hayat Durumları İle İlgili Problemler</t>
  </si>
  <si>
    <t>Toplam ve Fark Formülleri</t>
  </si>
  <si>
    <t>Dönüşümler</t>
  </si>
  <si>
    <t>Limit-Türev</t>
  </si>
  <si>
    <t>Türevi Yardımıyla Bir Fonksiyonun Grafiğini Çizmek</t>
  </si>
  <si>
    <t>Maksimum ve Minimum Problemleri</t>
  </si>
  <si>
    <t>İntegral</t>
  </si>
  <si>
    <t>Belirli İntegral İle Alan Hesabı</t>
  </si>
  <si>
    <t>Analitik Geometri</t>
  </si>
  <si>
    <t>Çemberin Analitik İncelenmesi</t>
  </si>
  <si>
    <t>Analitik Düzlemde Doğru İle Çember</t>
  </si>
  <si>
    <t>Analitik Düzlemde İki Çemberin Birbirlerine Göre Durumu</t>
  </si>
  <si>
    <t>Noktanın Analitik İncelenmesi</t>
  </si>
  <si>
    <t>İçten ve Dıştan Bölen Nokta</t>
  </si>
  <si>
    <t>Fonksiyonlarda Uygulamalar</t>
  </si>
  <si>
    <t>Fonksiyonun Grafik ve Tablo Temsilini Kullanarak Problem Çözme</t>
  </si>
  <si>
    <t>İkinci Dereceden Bir Değişkenli Fonksiyonun Grafiği (Parabol)</t>
  </si>
  <si>
    <t>Fonksiyonların Dönüşümleri (Öteleme, Simetri, Dönüşüm)</t>
  </si>
  <si>
    <t>Denklem ve Eşitsizlik Sistemleri</t>
  </si>
  <si>
    <t>İkinci Dereceden İki Bilinmeyenli Denklem Sistemleri</t>
  </si>
  <si>
    <t>İkinci Dereceden Bir Bilinmeyenli Eşitsizlikler ve Eşitsizlik Sistemleri</t>
  </si>
  <si>
    <t>Çember ve Daire</t>
  </si>
  <si>
    <t>Çemberde Temel Çizimler</t>
  </si>
  <si>
    <t>Üçgenin Çevrel Çemberi ve Sinüs Teoremi</t>
  </si>
  <si>
    <t>Uzay Geometri</t>
  </si>
  <si>
    <t>Olasılık</t>
  </si>
  <si>
    <t>Koşullu Olasılık</t>
  </si>
  <si>
    <t>Deneysel ve Teorik Olasılık</t>
  </si>
  <si>
    <t>Sayma ve Olasılık</t>
  </si>
  <si>
    <t>Olayların Gerçekleşme Sayısını Toplama ve Çarpma Yöntemlerini Kullanarak Hesaplama</t>
  </si>
  <si>
    <t>Fonksiyonlar</t>
  </si>
  <si>
    <t>Fonksiyon Kavramı ve Gösterimi</t>
  </si>
  <si>
    <t>Fonksiyonların Grafikleri</t>
  </si>
  <si>
    <t>İki Fonksiyonun Bileşkesi</t>
  </si>
  <si>
    <t>Bir Fonksiyonun Tersi</t>
  </si>
  <si>
    <t>Polinomlar</t>
  </si>
  <si>
    <t>Rasyonel İfadelerin Sadeleştirilmesi</t>
  </si>
  <si>
    <t>İkinci Dereceden Denklemler</t>
  </si>
  <si>
    <t>Karmaşık Sayı</t>
  </si>
  <si>
    <t>İkinci Dereceden Bir Bilinmeyenli Denklemin Kökleri İle Katsayıları Arasındaki İlişkiler</t>
  </si>
  <si>
    <t>Dörtgenler ve Çokgenler</t>
  </si>
  <si>
    <t>Özel Dörtgenler</t>
  </si>
  <si>
    <t>Önermeler ve Bileşik Önermeler</t>
  </si>
  <si>
    <t>Tanım, Aksiyom, Teorem ve İspat Kavramları</t>
  </si>
  <si>
    <t>Kümeler</t>
  </si>
  <si>
    <t>Kümelerde Temel Kavramlar Kümelerde İşlemler</t>
  </si>
  <si>
    <t>Kümelerde Yapılan İşlemlerle Mantıkta Kullanılan Semboller Arasındaki İlişkilendirmeler</t>
  </si>
  <si>
    <t>Kümelerle Çözülen Problemler ve Gerçek Hayat Problemleri</t>
  </si>
  <si>
    <t>İki Kümenin Kartezyen Çarpımıyla İlgili İşlemler</t>
  </si>
  <si>
    <t>Denklem ve Eşitsizlikler</t>
  </si>
  <si>
    <t xml:space="preserve">Sayı Kümeleri </t>
  </si>
  <si>
    <t>Bölünebilme Kuralları</t>
  </si>
  <si>
    <t>Gerçek Hayatta Periyodik Olarak Tekrar Eden Durumları İçeren Problemler</t>
  </si>
  <si>
    <t>Birinci Dereceden Denklemler</t>
  </si>
  <si>
    <t>Açık, Kapalı ve Yarı Açık Aralık Kavramları İle Bunların Gösterimleri</t>
  </si>
  <si>
    <t>Birinci Dereceden Eşitsizlikler</t>
  </si>
  <si>
    <t>Birinci Dereceden İki Bilinmeyenli Denklem Sistemleri</t>
  </si>
  <si>
    <t>Birinci Dereceden İki Bilinmeyenli Eşitsizlik Sistemleri</t>
  </si>
  <si>
    <t>Köklü İfadeler ve Denklemler</t>
  </si>
  <si>
    <t>Oran ve Orantı</t>
  </si>
  <si>
    <t>Oran, Orantı Kavramlarının Kullanıldığı Problemler</t>
  </si>
  <si>
    <t>Rutin Olmayan Problem</t>
  </si>
  <si>
    <t>Temel Kavramlar ve Doğruda Açılar</t>
  </si>
  <si>
    <t>Üçgende Temel Çizimler</t>
  </si>
  <si>
    <t>Veri</t>
  </si>
  <si>
    <t>Merkezî Eğilim ve Yayılım Ölçüleri</t>
  </si>
  <si>
    <t>Verilerin Grafikle Gösterilmesi</t>
  </si>
  <si>
    <t>Rasyonel Sayılarla İşlemler</t>
  </si>
  <si>
    <t>Psikolojinin Konusu</t>
  </si>
  <si>
    <t>Psikolojinin Bilim Dalı Olma Süreci</t>
  </si>
  <si>
    <t>Bir Bilim Dalı Olarak Psikolojinin Ölçütleri ve Amaçları</t>
  </si>
  <si>
    <t>Psikoloji Araştırmalarında Uygulanan Yöntem ve Teknikler</t>
  </si>
  <si>
    <t>Psikoloji Araştırmalarında Uyulması Gereken Etik Kurallar</t>
  </si>
  <si>
    <t>Psikolojinin Alt Dalları ve İş Alanları</t>
  </si>
  <si>
    <t>Psikolojinin Diğer Bilim Dallarıyla İlişkisi</t>
  </si>
  <si>
    <t>Davranışın Oluşum Süreci</t>
  </si>
  <si>
    <t>Psikolojik Süreç ve Biyolojik Yapı Arasındaki İlişki</t>
  </si>
  <si>
    <t>Kalıtım ve Çevrenin Psikolojik Süreçlere ve Davranışlara Etkisi</t>
  </si>
  <si>
    <t>Yaşam Boyu Gelişim</t>
  </si>
  <si>
    <t>Gelişim Dönemleri ve Temel Özellikleri</t>
  </si>
  <si>
    <t>Ergenlik Dönemi, Temel Özellikleri ve Bu Dönemi Etkileyen Faktörler</t>
  </si>
  <si>
    <t>Duyumun Özellikleri ve Temel Duyum Bilgileri</t>
  </si>
  <si>
    <t>Uyarılmanın Davranışlara Etkisi</t>
  </si>
  <si>
    <t>Alışma ve Duyarlılaşma</t>
  </si>
  <si>
    <t>Algı ve Algıyı Etkileyen Etkenler</t>
  </si>
  <si>
    <t>Güdülenme ve Güdülenmeyi Etkileyen Faktörler</t>
  </si>
  <si>
    <t>Duygu ve Duygu Türleri</t>
  </si>
  <si>
    <t>Bilinç ve Dikkat</t>
  </si>
  <si>
    <t>Bilinçlilik Türleri</t>
  </si>
  <si>
    <t>Sosyoloji ve Sosyal Psikoloji</t>
  </si>
  <si>
    <t>Sosyal Biliş ve Sosyal Etki Türleri</t>
  </si>
  <si>
    <t>Davranış ve Sosyal Etkenler</t>
  </si>
  <si>
    <t>Öğrenme, Öğrenmeyi Etkileyen Faktörler ve Öğrenme Türleri</t>
  </si>
  <si>
    <t>Öğrenme Stratejileri ve Görevleri</t>
  </si>
  <si>
    <t>Hayat Boyu Öğrenme</t>
  </si>
  <si>
    <t>Bellek, Bellek Türleri ve Temel İşlevleri</t>
  </si>
  <si>
    <t>Düşünmenin Yapı Taşları</t>
  </si>
  <si>
    <t>Dilin Düşünmedeki Rolü</t>
  </si>
  <si>
    <t>Doğru Karar Vermede İrdelemenin Önemi</t>
  </si>
  <si>
    <t>Zekâ, Zekâ Türleri ve Yaratıcılık</t>
  </si>
  <si>
    <t>Kişilik ve Kişiliğin Gelişimi</t>
  </si>
  <si>
    <t>Kişilik Kuramları</t>
  </si>
  <si>
    <t>Bireysel Farklılıklar ve Kişiliğin Ölçülmesi</t>
  </si>
  <si>
    <t>Stres, Nedenleri ve Günlük Yaşama Etkileri</t>
  </si>
  <si>
    <t>Stresle Başa Çıkma Yolları</t>
  </si>
  <si>
    <t>Ruh Sağlığı, Ruh Sağlığının Önemi ve Ölçütleri</t>
  </si>
  <si>
    <t>Ruh Sağlığını Korumada Denge, Empati ve Hobiler</t>
  </si>
  <si>
    <t>Ruh Sağlığı Bakımından Normal ve Normal Dışı Davranışlar</t>
  </si>
  <si>
    <t>Psikolojik Destek</t>
  </si>
  <si>
    <t>Sosyolojiyi Tanıyalım</t>
  </si>
  <si>
    <t>Toplumu Oluşturan Öğeler</t>
  </si>
  <si>
    <t>Sosyolojik Araştırmalarda Kullanılan Yöntemler</t>
  </si>
  <si>
    <t>Türk Sosyologlarının Sosyolojiye Katkıları</t>
  </si>
  <si>
    <t>Sosyalleşmenin Anlamı ve Unsurları</t>
  </si>
  <si>
    <t>Toplumsal Statü, Rol ve Saygınlık</t>
  </si>
  <si>
    <t>Toplumsal Değerler ve Toplumsal Normlar</t>
  </si>
  <si>
    <t>Toplumsal Kontrol ve Toplumsal Sapma</t>
  </si>
  <si>
    <t>Hak ve Görevlerimiz</t>
  </si>
  <si>
    <t>Toplumsal Yapı ve Toplumsal Yapının Unsurları</t>
  </si>
  <si>
    <t>Toplumsal Etkileşim Biçimleri</t>
  </si>
  <si>
    <t>Toplumsal Tabakalaşma</t>
  </si>
  <si>
    <t>Toplumsal Hareketlilik</t>
  </si>
  <si>
    <t>Toplumsal Değişme ve Toplumsal Değişmeyi Etkileyen Faktörler</t>
  </si>
  <si>
    <t>Toplumsal Gelişme ve Unsurları</t>
  </si>
  <si>
    <t>Toplumsal Bütünleşme ve Önemi</t>
  </si>
  <si>
    <t>Toplumsal Çözülme ve Çözülmenin Belirtileri</t>
  </si>
  <si>
    <t>Toplumsal Çözülmenin Nedenleri ve Toplumsal Çözülmeyi Önleyen Tedbirler</t>
  </si>
  <si>
    <t>Kültürün Tanımı ve Önemi</t>
  </si>
  <si>
    <t>Kültürün Öğeleri</t>
  </si>
  <si>
    <t xml:space="preserve">Kültürün Toplumdaki Yeri </t>
  </si>
  <si>
    <t>Kültürle İlişkin Temel Kavramlar</t>
  </si>
  <si>
    <t>Toplumların Kültürel Tutmları ve Türk - İslam Kültürü</t>
  </si>
  <si>
    <t>Toplumsal Kurum Kavramı ve Toplumsal Kurumların İşlevleri</t>
  </si>
  <si>
    <t>Aile Kurumu, Önemi ve İşlevleri</t>
  </si>
  <si>
    <t>Evlenme ve Boşanmanın Tanımı</t>
  </si>
  <si>
    <t>Aile ve Evlilik Türleri - Akrabalık İlişkileri</t>
  </si>
  <si>
    <t>Toplumsal Hayatta ve Atatürkçülükte Kadının Önemi</t>
  </si>
  <si>
    <t>Eğitim Kurumu, Önemi ve İşlevleri</t>
  </si>
  <si>
    <t>Din Kurumu, Önemi ve İşlevleri</t>
  </si>
  <si>
    <t xml:space="preserve">Din, Laiklik ve Vicdan Özgürlüğü </t>
  </si>
  <si>
    <t>Ekonomi Kurumu, Önemi, İşlevleri ve Temel Öğeleri</t>
  </si>
  <si>
    <t xml:space="preserve">Ekonomik Sistemler </t>
  </si>
  <si>
    <t>Siyaset Kurumu, Önemi, İşlevleri ve Siyasal Yönetim Biçimleri</t>
  </si>
  <si>
    <t>I. Dünya Savaşı (1914-1918)</t>
  </si>
  <si>
    <t>Mondros Ateşkes Anlaşması (30 Ekim 1918)</t>
  </si>
  <si>
    <t>İşgallerin Başlaması ve Millî Mücadeleye Hazırlık</t>
  </si>
  <si>
    <t>Büyük Millet Meclisinin Açılması</t>
  </si>
  <si>
    <t>Sevr Antlaşması</t>
  </si>
  <si>
    <t>Millî Mücadelede Doğu ve Güney Cepheleri</t>
  </si>
  <si>
    <t>Millî Mücadelede Batı Cephesi</t>
  </si>
  <si>
    <t>Atatürk İlkeleri</t>
  </si>
  <si>
    <t>Siyasi Alanda Yapılan İnkılaplar</t>
  </si>
  <si>
    <t>Hukuk Alanındaki Yenilikler</t>
  </si>
  <si>
    <t>Eğitim ve Kültür Alanında Yapılan İnkılaplar</t>
  </si>
  <si>
    <t>Toplumsal Alanda Yapılan İnkılaplar</t>
  </si>
  <si>
    <t>Ekonomi Alanındaki Gelişmeler</t>
  </si>
  <si>
    <t>Sağlık Alanında Çalışmalar</t>
  </si>
  <si>
    <t>Atatürk İlke ve İnkılaplarının Önemi</t>
  </si>
  <si>
    <t>Atatürk Dönemi İç Politikadaki Gelişmeler</t>
  </si>
  <si>
    <t>Atatürk Dönemi Türk Dış Politikası (1923-1938)</t>
  </si>
  <si>
    <t>İki Dünya Savaşı Arasındaki Dönemde Dünyada Meydana Gelen Siyasi ve Ekonomik Gelişmeler</t>
  </si>
  <si>
    <t>İki Kutuplu Dünya ve Türkiye</t>
  </si>
  <si>
    <t>1960 Sonrası Dünyadaki Gelişmeler</t>
  </si>
  <si>
    <t>1960 Sonrası Türk Dış Politikasını Etkileyen Gelişmeler</t>
  </si>
  <si>
    <t>1990 Sonrası Dünyadaki Gelişmeler</t>
  </si>
  <si>
    <t>1072-1308 Yılları Arasındaki Başlıca Siyasi Gelişmeler</t>
  </si>
  <si>
    <t>Oğuz Göçleri ve Anadolu</t>
  </si>
  <si>
    <t>Haçlılar Karşısında Türkler</t>
  </si>
  <si>
    <t>Kuruluş Dönemi Gelişmeleri</t>
  </si>
  <si>
    <t>Osmanlı-Bizans İlişkileri</t>
  </si>
  <si>
    <t>Balkan Fetihleri</t>
  </si>
  <si>
    <t>Türk Siyasi Birliğini Sağlama Faaliyetleri</t>
  </si>
  <si>
    <t>Türk Devletlerinin Liderlik Mücadelesi</t>
  </si>
  <si>
    <t>Tımar Sistemi</t>
  </si>
  <si>
    <t>Yeniçeriler ve Devşirme Sistemi</t>
  </si>
  <si>
    <t>Halk Kültürü ve Kitabî Kültür</t>
  </si>
  <si>
    <t>Fetihle Gelen Dönüşüm</t>
  </si>
  <si>
    <t>1453-1520 Yılları Arasındaki Başlıca Siyasi Gelişmeler</t>
  </si>
  <si>
    <t>Fetih ve Fatih</t>
  </si>
  <si>
    <t>İslam Dünyası Liderliği</t>
  </si>
  <si>
    <t>1520-1595 Yılları Arasındaki Başlıca Siyasi Gelişmeler</t>
  </si>
  <si>
    <t>Gücünün Zirvesinde Osmanlı</t>
  </si>
  <si>
    <t>Toplumun Harcı, Millet Sistemi</t>
  </si>
  <si>
    <t>Fethedilen Yerlerde İslam Kültürünün Etkisi</t>
  </si>
  <si>
    <t>Lonca Teşkilatı</t>
  </si>
  <si>
    <t>İnsanlığın Hafızası Tarih</t>
  </si>
  <si>
    <t>Neden Tarih?</t>
  </si>
  <si>
    <t>Zamanın Taksimi</t>
  </si>
  <si>
    <t>İnsanlığın İlk İzleri</t>
  </si>
  <si>
    <t>Kabileden Devlete</t>
  </si>
  <si>
    <t>Kanunlar Doğuyor</t>
  </si>
  <si>
    <t>Tarımdan Ticarete Ekonomi</t>
  </si>
  <si>
    <t>Kanunlar Gelişiyor</t>
  </si>
  <si>
    <t>Türklerde Coğrafya İle Oluşan Yaşam Tarzı</t>
  </si>
  <si>
    <t>İlk Türk Devletleri ve Komşuları</t>
  </si>
  <si>
    <t>İslamiyet Yayılıyor</t>
  </si>
  <si>
    <t>Emeviler</t>
  </si>
  <si>
    <t>Abbasi Devleti ve Türkler</t>
  </si>
  <si>
    <t>Bilim Medeniyeti</t>
  </si>
  <si>
    <t>Giriş</t>
  </si>
  <si>
    <t>İletişim ve Dil</t>
  </si>
  <si>
    <t>Dilin Kullanımdan Doğan Türleri</t>
  </si>
  <si>
    <t>Dilin İşlevleri</t>
  </si>
  <si>
    <t>Türklerin Kullandığı Alfabeler</t>
  </si>
  <si>
    <t>Türk Dilinin Tarihî Gelişimi</t>
  </si>
  <si>
    <t>Anlam Bilgisi</t>
  </si>
  <si>
    <t>Sözcükte Anlam</t>
  </si>
  <si>
    <t>Sözcüklerde Çok Anlamlılık</t>
  </si>
  <si>
    <t>Söz Öbeklerinin Anlamı</t>
  </si>
  <si>
    <t>Mecazlaşmayı Sağlayan Yollar</t>
  </si>
  <si>
    <t>Dolaylama</t>
  </si>
  <si>
    <t>Ad Aktarması</t>
  </si>
  <si>
    <t>Anlam Aktarmaları</t>
  </si>
  <si>
    <t>Sözcükler Arası Anlam İlişkileri</t>
  </si>
  <si>
    <t>İkilemeler</t>
  </si>
  <si>
    <t>Yansıma Sözcükler</t>
  </si>
  <si>
    <t>Kelimelerde Anlam Değişmeleri</t>
  </si>
  <si>
    <t>Cümlede Anlam</t>
  </si>
  <si>
    <t>Atasözleri</t>
  </si>
  <si>
    <t>Cümle Yorumlama</t>
  </si>
  <si>
    <t>Anlatımlarına Göre Cümleler</t>
  </si>
  <si>
    <t>Aktarma Cümleleri</t>
  </si>
  <si>
    <t>Cümle Oluşturma</t>
  </si>
  <si>
    <t>Cümle Tamamlama</t>
  </si>
  <si>
    <t>Cümleye Hâkim Olan Duygu Veya Kavramlar</t>
  </si>
  <si>
    <t>Parçada Anlam</t>
  </si>
  <si>
    <t>Anlatım Teknikleri</t>
  </si>
  <si>
    <t>Anlatıcılar</t>
  </si>
  <si>
    <t>Anlatıcı Bakış Açıları</t>
  </si>
  <si>
    <t>Düşünceyi Geliştirme Yöntemleri</t>
  </si>
  <si>
    <t>Anlatımda Yararlanılan Duyular</t>
  </si>
  <si>
    <t>Roman Hikâyede Anlatma Teknikleri</t>
  </si>
  <si>
    <t>Anlatım Türleri</t>
  </si>
  <si>
    <t>Paragrafın Dil ve Anlatımı</t>
  </si>
  <si>
    <t>Metin Karşılaştırması</t>
  </si>
  <si>
    <t>İyi Bir Yazının Özellikleri</t>
  </si>
  <si>
    <t>Paragrafın Yapısı</t>
  </si>
  <si>
    <t>Paragraf Oluşturma</t>
  </si>
  <si>
    <t>Paragraf Tamamlama</t>
  </si>
  <si>
    <t>Paragrafa Cümle Ekleme</t>
  </si>
  <si>
    <t>Paragraftan Cümle Çıkarma</t>
  </si>
  <si>
    <t>Parçanın İki Paragrafa Bölünmesi</t>
  </si>
  <si>
    <t>Metin Oluşturma</t>
  </si>
  <si>
    <t>Parçada Cümlelerin Yer Değiştirilmesi</t>
  </si>
  <si>
    <t>Olayları Oluş Sırasına Göre Sıralama</t>
  </si>
  <si>
    <t>Paragrafın Anlamı</t>
  </si>
  <si>
    <t>Paragrafın Konusu</t>
  </si>
  <si>
    <t>Paragrafın Teması</t>
  </si>
  <si>
    <t>Paragrafın Başlığı</t>
  </si>
  <si>
    <t>Paragrafın Ana Düşüncesi</t>
  </si>
  <si>
    <t>Parçanın Yardımcı Düşünceleri</t>
  </si>
  <si>
    <t>Parçada Cevabı Olmayan Soru</t>
  </si>
  <si>
    <t>Parçaya Hakim Olan Duygular</t>
  </si>
  <si>
    <t>Metnin Ana Duygusu</t>
  </si>
  <si>
    <t>Kişinin Ruh Hali</t>
  </si>
  <si>
    <t>Kişinin Karakter Özellikleri</t>
  </si>
  <si>
    <t>Paragrafı Karşılayan Soru</t>
  </si>
  <si>
    <t>Dil Bilgisi</t>
  </si>
  <si>
    <t>Sözcük Türleri</t>
  </si>
  <si>
    <t>İsim</t>
  </si>
  <si>
    <t>Zamir</t>
  </si>
  <si>
    <t>Sıfat</t>
  </si>
  <si>
    <t>Zarf</t>
  </si>
  <si>
    <t>Sözcüklerde Küçültme</t>
  </si>
  <si>
    <t>Sözcüklerde Pekiştirme</t>
  </si>
  <si>
    <t>Tamlamalar</t>
  </si>
  <si>
    <t>İsim Tamlamaları</t>
  </si>
  <si>
    <t>Sıfat Tamlamaları</t>
  </si>
  <si>
    <t>Edatlar</t>
  </si>
  <si>
    <t>Bağlaçlar</t>
  </si>
  <si>
    <t>Fiiller</t>
  </si>
  <si>
    <t>Ek Fiil</t>
  </si>
  <si>
    <t>Fiilimsiler</t>
  </si>
  <si>
    <t>İsim-Fiiller</t>
  </si>
  <si>
    <t>Sıfat-Fiiller</t>
  </si>
  <si>
    <t>Zarf-Fiiller</t>
  </si>
  <si>
    <t>Ekler</t>
  </si>
  <si>
    <t>Çekim Ekleri</t>
  </si>
  <si>
    <t>Yapım Ekleri</t>
  </si>
  <si>
    <t>Sözcüğün Yapısı</t>
  </si>
  <si>
    <t>Bileşik Fiiller</t>
  </si>
  <si>
    <t>Kelime Grupları</t>
  </si>
  <si>
    <t>Cümlenin Ögeleri</t>
  </si>
  <si>
    <t>Cümle Vurgusu</t>
  </si>
  <si>
    <t>Arasöz</t>
  </si>
  <si>
    <t>Fiil Çatısı</t>
  </si>
  <si>
    <t>Cümle Çeşitleri</t>
  </si>
  <si>
    <t>Yükleminin Türüne Göre Cümleler</t>
  </si>
  <si>
    <t>Öge Dizilişine Göre Cümleler</t>
  </si>
  <si>
    <t>Anlamına Göre Cümleler</t>
  </si>
  <si>
    <t>Yapılarına Göre Cümleler</t>
  </si>
  <si>
    <t>Anlatım Bozuklukları</t>
  </si>
  <si>
    <t>Anlama Dayalı Bozukluklar</t>
  </si>
  <si>
    <t>Yapıya Dayalı Bozukluklar</t>
  </si>
  <si>
    <t>Yazım Bilgisi</t>
  </si>
  <si>
    <t>Ses Bilgisi</t>
  </si>
  <si>
    <t>Yazım Kuralları</t>
  </si>
  <si>
    <t>Noktalama İşaretleri</t>
  </si>
  <si>
    <t>Metnin Yazım ve Noktalaması</t>
  </si>
  <si>
    <t>Metnin Yorumu</t>
  </si>
  <si>
    <t>Sözel Akıl Yürütme</t>
  </si>
  <si>
    <t xml:space="preserve">Güzel Sanatlar İçinde Edebiyatın Yeri </t>
  </si>
  <si>
    <t>Güzel Sanatların Sınıflandırılması</t>
  </si>
  <si>
    <t>Edebiyatın Diğer Bilim Dallarıyla İlişkisi</t>
  </si>
  <si>
    <t>Metin, Edebî Metin</t>
  </si>
  <si>
    <t>Metinlerin Sınıflandırılması</t>
  </si>
  <si>
    <t xml:space="preserve">Şiirin Biçimsel Özellikleri </t>
  </si>
  <si>
    <t>Nazım Birimi</t>
  </si>
  <si>
    <t>Nazım Biçimi</t>
  </si>
  <si>
    <t>Şiirde Ahenk (Ses ve Ritim)</t>
  </si>
  <si>
    <t>Ölçü (Vezin)</t>
  </si>
  <si>
    <t>Uyak (Kafiye)</t>
  </si>
  <si>
    <t>Redif</t>
  </si>
  <si>
    <t>Uyak (Kafiye) Örgüsü</t>
  </si>
  <si>
    <t>Şiirin Anlamsal Özellikleri</t>
  </si>
  <si>
    <t>Şiirde Gelenek</t>
  </si>
  <si>
    <t>Manzume ve Şiir</t>
  </si>
  <si>
    <t>Şiir ve Zihniyet</t>
  </si>
  <si>
    <t>Şiir ve Yorum</t>
  </si>
  <si>
    <t>Şiir Türleri</t>
  </si>
  <si>
    <t>Klasik Tragedya (Trajedi)</t>
  </si>
  <si>
    <t>Klasik Komedya (Komedi)</t>
  </si>
  <si>
    <t>Dram</t>
  </si>
  <si>
    <t>Söz Sanatları</t>
  </si>
  <si>
    <t>Düzyazı Türleri ve Sözlü Anlatım</t>
  </si>
  <si>
    <t>Destan</t>
  </si>
  <si>
    <t>Roman</t>
  </si>
  <si>
    <t>Hikâye</t>
  </si>
  <si>
    <t>Tiyatro</t>
  </si>
  <si>
    <t>Makale</t>
  </si>
  <si>
    <t>Deneme</t>
  </si>
  <si>
    <t>Sohbet</t>
  </si>
  <si>
    <t>Fıkra</t>
  </si>
  <si>
    <t>Haber Yazısı</t>
  </si>
  <si>
    <t>Eleştiri</t>
  </si>
  <si>
    <t>Röportaj</t>
  </si>
  <si>
    <t xml:space="preserve">Anı (Hatıra) </t>
  </si>
  <si>
    <t>Gezi Yazısı</t>
  </si>
  <si>
    <t>Mektup</t>
  </si>
  <si>
    <t>Günlük (Günce)</t>
  </si>
  <si>
    <t>Sözlü Anlatım Türleri</t>
  </si>
  <si>
    <t>Söylev (Nutuk)</t>
  </si>
  <si>
    <t>Sunum</t>
  </si>
  <si>
    <t>Tartışma</t>
  </si>
  <si>
    <t>Panel</t>
  </si>
  <si>
    <t>Konferans</t>
  </si>
  <si>
    <t>Sempozyum (Bilgi Şöleni)</t>
  </si>
  <si>
    <t>Açık Oturum</t>
  </si>
  <si>
    <t>Forum</t>
  </si>
  <si>
    <t>Münazara</t>
  </si>
  <si>
    <t>Türk Edebiyatının Dönemlere Ayrılması</t>
  </si>
  <si>
    <t>Türk Edebiyatının Dönemlere Ayrılmasındaki Ölçütler</t>
  </si>
  <si>
    <t>Türk Edebiyatının Devirleri</t>
  </si>
  <si>
    <t>Sözlü Edebiyat Dönemi</t>
  </si>
  <si>
    <t>Sav</t>
  </si>
  <si>
    <t>Doğal-Yapay Destan</t>
  </si>
  <si>
    <t>Türk Destanları</t>
  </si>
  <si>
    <t>Yazılı Edebiyat Dönemi</t>
  </si>
  <si>
    <t>Halk Edebiyatı</t>
  </si>
  <si>
    <t>Anonim Halk Edebiyatı</t>
  </si>
  <si>
    <t>Âşık Edebiyatı</t>
  </si>
  <si>
    <t>Tekke Edebiyatı</t>
  </si>
  <si>
    <t>Halk Edebiyatı Nazım Biçimleri</t>
  </si>
  <si>
    <t>Anonim Halk Edebiyatı Nazım Biçimleri</t>
  </si>
  <si>
    <t>Âşık Edebiyatı Nazım Biçimleri</t>
  </si>
  <si>
    <t>Tekke Edebiyatı Nazım Biçimleri</t>
  </si>
  <si>
    <t>Aruzla Yazılan Halk Edebiyatı Nazım Biçimleri</t>
  </si>
  <si>
    <t>Halk Edebiyatı Temsilcileri</t>
  </si>
  <si>
    <t>Âşık Edebiyatı Temsilcileri</t>
  </si>
  <si>
    <t>Tekke Edebiyatı Temsilcileri</t>
  </si>
  <si>
    <t>Halk Hikâyeleri</t>
  </si>
  <si>
    <t>Karagöz</t>
  </si>
  <si>
    <t>Orta Oyunu</t>
  </si>
  <si>
    <t>Meddah</t>
  </si>
  <si>
    <t>Köy Seyirlik Oyunu</t>
  </si>
  <si>
    <t>Halk Edebiyatı Diğer Verimleri</t>
  </si>
  <si>
    <t>Divan Edebiyatı</t>
  </si>
  <si>
    <t>Divan Edebiyatında Etkili Olan Akımlar</t>
  </si>
  <si>
    <t>Sebk-İ Hindi Akımı</t>
  </si>
  <si>
    <t>Mahallileşme Akımı</t>
  </si>
  <si>
    <t>Türki-İ Basit Akımı</t>
  </si>
  <si>
    <t>Divan Edebiyatı Nazım Biçimleri</t>
  </si>
  <si>
    <t>Nazire</t>
  </si>
  <si>
    <t>Divan Şairleri</t>
  </si>
  <si>
    <t>Divan Nesri</t>
  </si>
  <si>
    <t>Tezkire</t>
  </si>
  <si>
    <t>Sefaretnâme</t>
  </si>
  <si>
    <t>Siyasetname</t>
  </si>
  <si>
    <t>Seyahatname</t>
  </si>
  <si>
    <t>Münşeat</t>
  </si>
  <si>
    <t>Siyer</t>
  </si>
  <si>
    <t>Gazavatname</t>
  </si>
  <si>
    <t>Surname</t>
  </si>
  <si>
    <t>Menakıbname</t>
  </si>
  <si>
    <t>Divan Nesircileri</t>
  </si>
  <si>
    <t>Batı Edebiyatı</t>
  </si>
  <si>
    <t>Edebiyat Akımları</t>
  </si>
  <si>
    <t>Dünya Edebiyatı</t>
  </si>
  <si>
    <t>Türkiye Dışındaki Türk Edebiyatının Temsilcileri</t>
  </si>
  <si>
    <t>Batı Etkisinde Gelişen Türk Edebiyatı</t>
  </si>
  <si>
    <t>Tanzimat Dönemi Edebiyatı</t>
  </si>
  <si>
    <t>Tanzimat Edebiyatında Gazete</t>
  </si>
  <si>
    <t>Tanzimat Dönemi Romanı</t>
  </si>
  <si>
    <t>Tanzimat Dönemi Hikâyesi</t>
  </si>
  <si>
    <t>Tanzimat Sanatçıları ve Eserleri</t>
  </si>
  <si>
    <t>Birinci Dönem Tanzimat Sanatçıları ve Eserleri</t>
  </si>
  <si>
    <t>İkinci Dönem Tanzimat Sanatçıları ve Eserleri</t>
  </si>
  <si>
    <t>Servetifünun (Edebiyatıcedide) ve Fecr-İ Âtî Topluluğu</t>
  </si>
  <si>
    <t>Servetifünun Edebiyatı (Edebiyatıcedîde)</t>
  </si>
  <si>
    <t>Servetifünun Döneminde Edebî Tenkit</t>
  </si>
  <si>
    <t xml:space="preserve">Servetifünun Döneminde Gezi Yazısı </t>
  </si>
  <si>
    <t>Servetifünun Döneminde Hatıra</t>
  </si>
  <si>
    <t>Servetifünun Döneminde Makale</t>
  </si>
  <si>
    <t>Servetifünun Döneminde Şiir</t>
  </si>
  <si>
    <t>Servetifünun Döneminde Mensur Şiir</t>
  </si>
  <si>
    <t>Servetifünun Dönemi Romanı</t>
  </si>
  <si>
    <t>Servetifünun Dönemi Hikâyesi</t>
  </si>
  <si>
    <t>Servetifünun Döneminde Dergi ve Gazeteler</t>
  </si>
  <si>
    <t>Servetifünun Sanatçıları ve Eserleri</t>
  </si>
  <si>
    <t>Fecriati Sanatçıları ve Eserleri</t>
  </si>
  <si>
    <t>Millî Edebiyat Dönemini Hazırlayan Akımlar</t>
  </si>
  <si>
    <t>Yeni Lisan Haraketi</t>
  </si>
  <si>
    <t>Millî Edebiyat Döneminde Makale</t>
  </si>
  <si>
    <t>Millî Edebiyat Döneminde Fıkra</t>
  </si>
  <si>
    <t>Millî Edebiyat Döneminde Sohbet</t>
  </si>
  <si>
    <t>Millî Edebiyat Döneminde Deneme</t>
  </si>
  <si>
    <t>Millî Edebiyat Döneminde Eleştiri</t>
  </si>
  <si>
    <t>Millî Edebiyat Döneminde Tarih</t>
  </si>
  <si>
    <t>Millî Edebiyat Döneminde Hatıra</t>
  </si>
  <si>
    <t>Millî Edebiyatta Sade Dil ve Hece Ölçüsüyle Yazılmış Şiirler</t>
  </si>
  <si>
    <t>Millî Edebiyatta Halkın Yaşayış Tarzını ve Değerlerini Anlatan Manzumeler</t>
  </si>
  <si>
    <t>Manzum Hikâye</t>
  </si>
  <si>
    <t>Millî Edebiyatta Roman</t>
  </si>
  <si>
    <t>Millî Edebiyatta Hikâye</t>
  </si>
  <si>
    <t>Millî Edebiyat Dönemi Roman ve Hikâyelerinin Genel Özellikleri</t>
  </si>
  <si>
    <t>Tanzimat Roman ve Hikâyeleri - Millî Edebiyat Roman ve Hikâyeleri Karşılaştırması</t>
  </si>
  <si>
    <t>Servet-İ Fünun Roman ve Hikâyeleri - Millî Edebiyat Roman ve Hikâyeleri Karşılaştırması</t>
  </si>
  <si>
    <t>Yeni Lisancılar</t>
  </si>
  <si>
    <t>Millî Edebiyat Akımından Etkilenen Sanatçılar</t>
  </si>
  <si>
    <t>Millî Edebiyat Dönemindeki Bağımsız Sanatçılar</t>
  </si>
  <si>
    <t>Yedi Meşaleciler</t>
  </si>
  <si>
    <t>Cumhuriyet Dönemi Serbest Nazım ve Toplumcu Şiir (1920-1960)</t>
  </si>
  <si>
    <t>Cumhuriyet Dönemi Serbest Müstezat</t>
  </si>
  <si>
    <t>Cumhuriyet Dönemi Serbest Nazım</t>
  </si>
  <si>
    <t>Cumhuriyet Dönemi Toplumcu Şiir</t>
  </si>
  <si>
    <t>Cumhuriyet Dönemi Serbest Nazım ve Toplumcu Şiirin Genel Özellikleri</t>
  </si>
  <si>
    <t>Cumhuriyet Dönemi Serbest Nazım ve Toplumcu Şiirin Temsilcileri ve Eserleri</t>
  </si>
  <si>
    <t>Cumhuriyet Dönemi Millî Edebiyat Zevk ve Anlayışını Sürdüren Şiir</t>
  </si>
  <si>
    <t>Beş Hececiler</t>
  </si>
  <si>
    <t>Garip Hareketi (I. Yeni)</t>
  </si>
  <si>
    <t>Garip Dışında Yeniliği Sürdüren Şiir</t>
  </si>
  <si>
    <t>İkinci Yeniciler</t>
  </si>
  <si>
    <t>İkinci Yeni Sonrası Toplumcu Şiir (1960-1980)</t>
  </si>
  <si>
    <t>1980 Sonrası Şiir</t>
  </si>
  <si>
    <t>Cumhuriyet Dönemi Halk Şiiri ve Temsilcileri</t>
  </si>
  <si>
    <t>Cumhuriyet Dönemi Millî Edebiyat Zevk ve Anlayışını Sürdüren Roman-Hikaye</t>
  </si>
  <si>
    <t>Cumhuriyet Dönemi Toplumcu Gerçekçi Roman-Hikaye</t>
  </si>
  <si>
    <t>Cumhuriyet Dönemi Bireyin İç Dünyasını Esas Alan Roman-Hikâye</t>
  </si>
  <si>
    <t>Cumhuriyet Dönemi Modernizmi Esas Alan Roman-Hikâye</t>
  </si>
  <si>
    <t>Cumhuriyet Dönemi Tiyatrosunun Temsilcileri ve Eserleri</t>
  </si>
  <si>
    <t>Cumhuriyet Dönemi Deneme</t>
  </si>
  <si>
    <t>Cumhuriyet Dönemi Makale</t>
  </si>
  <si>
    <t>Cumhuriyet Dönemi Gezi Yazısı</t>
  </si>
  <si>
    <t>Cumhuriyet Dönemi Anı (Hatıra)</t>
  </si>
  <si>
    <t>Cumhuriyet Dönemi Fıkra</t>
  </si>
  <si>
    <t>Cumhuriyet Dönemi Diğer Sanatçılar</t>
  </si>
  <si>
    <t>Edebiyat Nedir</t>
  </si>
  <si>
    <t>Edebiyatın Tarih ve Dinle İlişkisi</t>
  </si>
  <si>
    <t>Türk Edebiyatının Tarihi Dönemleri</t>
  </si>
  <si>
    <t>Edebiyat ve Toplum İlişkisi</t>
  </si>
  <si>
    <t>Edebiyatın Sanat Akımları İle İlişkisi</t>
  </si>
  <si>
    <t>Şiir</t>
  </si>
  <si>
    <t>İslamiyetin Kabulünden Önceki Dönem Türk Şiiri</t>
  </si>
  <si>
    <t>Divan Edebiyatı Şiiri</t>
  </si>
  <si>
    <t>Halk Edebiyatı Şiiri</t>
  </si>
  <si>
    <t>Tanzimat Dönemi Türk Edebiyatı Şiiri</t>
  </si>
  <si>
    <t>Fecriati Topluluğu Şiiri</t>
  </si>
  <si>
    <t>Milli Edebiyat Şiiri</t>
  </si>
  <si>
    <t>Milli Edebiyat Döneminde Saf (Öz) Şiir</t>
  </si>
  <si>
    <t>Cumhuriyet Dönemi Türk Edebiyatı Şiiri</t>
  </si>
  <si>
    <t>Öyküleyici (Anlatmaya Bağlı) Metinler</t>
  </si>
  <si>
    <t>Tanzimat Dönemi Öyküleyici (Anlatmaya Bağlı) Metinleri</t>
  </si>
  <si>
    <t>Servetifünun Dönemi Öyküleyici (Anlatmaya Bağlı) Metinleri</t>
  </si>
  <si>
    <t>Fecriati Topluluğu Öyküleyici (Anlatmaya Bağlı) Metinleri</t>
  </si>
  <si>
    <t>Milli Edebiyat Dönemi Öyküleyici (Anlatmaya Bağlı) Metinleri</t>
  </si>
  <si>
    <t>Cumhuriyet Dönemi Türk Edebiyatı Öyküleyici (Anlatmaya Bağlı) Metinleri</t>
  </si>
  <si>
    <t>Cumhuriyet Dönemi Türk Edebiyatı Dini ve Milli Duyarlığı Esas Olan Roman ve Hikaye</t>
  </si>
  <si>
    <t>Cumhuriyet Dönemi Türk Edebiyatı Dini Değerleri, Geleneğe Duyarlığı, Metafizik Anlayışı Öne Çıkaran Şiir</t>
  </si>
  <si>
    <t>Fecriati Topluluğu Hikayesi</t>
  </si>
  <si>
    <t>Milli Edebiyatta Manzum Hikaye</t>
  </si>
  <si>
    <t>Cumhuriyet Dönemi Türk Edebiyatı Hikâyesi</t>
  </si>
  <si>
    <t>Fecriati Topluluğu Romanı</t>
  </si>
  <si>
    <t>Milli Edebiyat Dönemi Romanı</t>
  </si>
  <si>
    <t>Cumhuriyet Dönemi Türk Edebiyatı Romanı</t>
  </si>
  <si>
    <t>Bilgilendirici (Öğretici) Metinler</t>
  </si>
  <si>
    <t>Tanzimat Dönemi Bilgilendirici (Öğretici) Metinleri</t>
  </si>
  <si>
    <t>Servetifünun Dönemi Bilgilendirici (Öğretici) Metinleri</t>
  </si>
  <si>
    <t>Fecriati Topluluğu Bilgilendirici (Öğretici) Metinleri</t>
  </si>
  <si>
    <t>Milli Edebiyat Bilgilendirici (Öğretici) Metinleri</t>
  </si>
  <si>
    <t>Cumhuriyet Dönemi Türk Edebiyatı Bilgilendirici (Öğretici) Metinleri</t>
  </si>
  <si>
    <t>Halk Edebiyatında Tiyatro</t>
  </si>
  <si>
    <t>Tanzimat Dönemi Türk Edebiyatı Tiyatrosu</t>
  </si>
  <si>
    <t>Servetifünun Edebiyatı Tiyatrosu</t>
  </si>
  <si>
    <t>Fecriati Topluluğu Tiyatrosu</t>
  </si>
  <si>
    <t>Milli Edebiyat Tiyatrosu</t>
  </si>
  <si>
    <t>Cumhuriyet Dönemi Türk Edebiyatı Tiyatrosu</t>
  </si>
  <si>
    <t>Masal / Fabl</t>
  </si>
  <si>
    <t>Biyografi / Otobiyografi</t>
  </si>
  <si>
    <t>Destan / Efsane</t>
  </si>
  <si>
    <t>Servetifünun Dönemi Bağımsız Sanatçılar</t>
  </si>
  <si>
    <t>Şehirleşme, Sanayi ve Göç Etkileşimi</t>
  </si>
  <si>
    <t>Türkiye'nin Doğal ve Kültürel Mekânları, Kültürel Miras</t>
  </si>
  <si>
    <t>Enerji Güzergâhları ve Etkileri</t>
  </si>
  <si>
    <t>Çevresel Örgütler ve Antlaşmalar</t>
  </si>
  <si>
    <t>Dünya'nın Şekli ve Güneş Sistemindeki Yeri</t>
  </si>
  <si>
    <t>Sanatçı Karşılaştırma</t>
  </si>
  <si>
    <t>Dönem Karşılaştırma</t>
  </si>
  <si>
    <t>Hikâye ve Romanda Anlatma Teknikleri</t>
  </si>
  <si>
    <t>Karma Edebiyat</t>
  </si>
  <si>
    <t>Karma Dil Bilgisi</t>
  </si>
  <si>
    <t>İslam ve Bilim</t>
  </si>
  <si>
    <t>Güncel Dinî Meseleler</t>
  </si>
  <si>
    <t>Dünya ve Ahiret</t>
  </si>
  <si>
    <t>İnançla İlgili Meseleler</t>
  </si>
  <si>
    <t>Yahudilik ve Hıristiyanlık</t>
  </si>
  <si>
    <t>Din ve Hayat</t>
  </si>
  <si>
    <t>Bilgi ve İnanç</t>
  </si>
  <si>
    <t>Din ve İslam</t>
  </si>
  <si>
    <t>İslam ve İbadet</t>
  </si>
  <si>
    <t>Gönül Coğrafyamız</t>
  </si>
  <si>
    <t>MÖ 6. Yüzyıl-MS 2. Yüzyıl Felsefesi</t>
  </si>
  <si>
    <t>MS 2. Yüzyıl-MS 15. Yüzyıl Felsefesi</t>
  </si>
  <si>
    <t>15. Yüzyıl-17. Yüzyıl Felsefesi</t>
  </si>
  <si>
    <t>18. Yüzyıl-19. Yüzyıl Felsefesi</t>
  </si>
  <si>
    <t>20. Yüzyıl Felsefesi</t>
  </si>
  <si>
    <t>Mantığa Giriş</t>
  </si>
  <si>
    <t>Klasik Mantık</t>
  </si>
  <si>
    <t>Mantık ve Dil</t>
  </si>
  <si>
    <t>Sembolik Mantık</t>
  </si>
  <si>
    <t>Psikoloji Bilimini Tanıyalım</t>
  </si>
  <si>
    <t>Psikolojinin Temel Süreçleri</t>
  </si>
  <si>
    <t>Öğrenme - Bellek - Düşünme</t>
  </si>
  <si>
    <t>Ruh Sağlığının Temelleri</t>
  </si>
  <si>
    <t>Sosyolojiye Giriş</t>
  </si>
  <si>
    <t>Birey ve Toplum</t>
  </si>
  <si>
    <t>Toplumsal Yapı</t>
  </si>
  <si>
    <t>Toplumsal Değişme ve Gelişme</t>
  </si>
  <si>
    <t>Toplum ve Kültür</t>
  </si>
  <si>
    <t>Toplumsal Kurumlar</t>
  </si>
  <si>
    <t>XX. Yüzyıl Başlarında Osmanlı Devleti</t>
  </si>
  <si>
    <t>II. Dünya Savaşı</t>
  </si>
  <si>
    <t>II. Dünya Savaşı Sürecinde Türkiye</t>
  </si>
  <si>
    <t>II. Dünya Savaşı Sonrası Türkiye</t>
  </si>
  <si>
    <t>Açık Sularda Güç Mücadelesi</t>
  </si>
  <si>
    <t>1700-1774 Yılları Arasındaki Siyasi Gelişmeler</t>
  </si>
  <si>
    <t>Osmanlı Sosyo-Ekonomik Yapısında Değişiklikler</t>
  </si>
  <si>
    <t>XVIII. Yüzyıldan XX. Yüzyıla Avrupa ve Osmanlı Devleti</t>
  </si>
  <si>
    <t>Devrimler ve Değişimler</t>
  </si>
  <si>
    <t>Modernleşmeyle Yaşanan Değişim</t>
  </si>
  <si>
    <t>Ülkelerin Sanayileşme Süreci</t>
  </si>
  <si>
    <t>Ülkelerin Tarım - Ekonomi İlişkisi</t>
  </si>
  <si>
    <t>Dosdoğru Yol: Sırat-ı Müstakim</t>
  </si>
  <si>
    <t>1595-1700 Yılları Arasındaki Siyası Gelişmeler</t>
  </si>
  <si>
    <t>Düşüncenin Akışını Bozan Cümle</t>
  </si>
  <si>
    <t>Fiillerde Anlam Kayması</t>
  </si>
  <si>
    <t>Platon ve Aristoteles'in Varlık Bilgi ve Ahlak Anlayışları</t>
  </si>
  <si>
    <t>Maslow'un İhtiyaçlar Hiyerarşisi</t>
  </si>
  <si>
    <t>Edebiyat</t>
  </si>
  <si>
    <t>Mesnevi</t>
  </si>
  <si>
    <t>Dede Korkut Hikâyeleri</t>
  </si>
  <si>
    <t>Faktöriyel</t>
  </si>
  <si>
    <t>Bir Sayının Pozitif Bölenleri Ve Asal Sayı Bölenleri</t>
  </si>
  <si>
    <t>Basamak Kavramı</t>
  </si>
  <si>
    <t>Eşitsizliğin Özellikleri</t>
  </si>
  <si>
    <t>Çarpanlara Ayırma</t>
  </si>
  <si>
    <t>Sayı Problemleri</t>
  </si>
  <si>
    <t>Kesir Problemleri</t>
  </si>
  <si>
    <t>Yaş Problemleri</t>
  </si>
  <si>
    <t>Yüzde Problemleri</t>
  </si>
  <si>
    <t>Karışım Problemleri</t>
  </si>
  <si>
    <t>Faiz Problemleri</t>
  </si>
  <si>
    <t>İşçi Ve Havuz Problemleri</t>
  </si>
  <si>
    <t>Hareket Problemleri</t>
  </si>
  <si>
    <t>FIZ</t>
  </si>
  <si>
    <t>KIM</t>
  </si>
  <si>
    <t>BIO</t>
  </si>
  <si>
    <t>Felsefeyi Tanıma</t>
  </si>
  <si>
    <t>Felsefenin Anlamı</t>
  </si>
  <si>
    <t>Felsefi Düşünce</t>
  </si>
  <si>
    <t>Felsefe İle Düşünme</t>
  </si>
  <si>
    <t xml:space="preserve">Düşünme ve Akıl Yürütmenin Temel  Kavramları </t>
  </si>
  <si>
    <t>Düşünme ve Akıl Yürütmede Dili Doğru Kullanmanın Önemi</t>
  </si>
  <si>
    <t xml:space="preserve">Felsefi Soru Oluşturma </t>
  </si>
  <si>
    <t>Felsefi Bir Görüşü veya Argümanı Sorgulama</t>
  </si>
  <si>
    <t>Felsefenin Temel Konuları ve Problemleri</t>
  </si>
  <si>
    <t>Felsefi Okuma ve Yazma</t>
  </si>
  <si>
    <t>Felsefi  Metni Analizi</t>
  </si>
  <si>
    <t xml:space="preserve">Alternatif Görüş Geliştirme </t>
  </si>
  <si>
    <t>Felsefi  Deneme Yazma</t>
  </si>
  <si>
    <t>Felsefi Akıl Yürütme Becerilerini Diğer Alanlarda Kullanma</t>
  </si>
  <si>
    <t>CEVAP</t>
  </si>
  <si>
    <t>KAZANIM</t>
  </si>
  <si>
    <t>Meşrutiyet Tiyatrosu</t>
  </si>
  <si>
    <t>XVII. Yüzyıl Siyasi Ortamında Osmanlı Devleti</t>
  </si>
  <si>
    <t>Yazının Gelişimi ve Kadim Dünyada Bilimler</t>
  </si>
  <si>
    <t>İlk Çağ Medeniyetleri</t>
  </si>
  <si>
    <t>İlk Çağ'da Göçler ve İlk Çağ'ın Tüccar Kavimleri</t>
  </si>
  <si>
    <t>İç Asya'da Kurulan Türk Devletleri ve Kültür Medeniyeti</t>
  </si>
  <si>
    <t>Kavimler Göçü, Avrupa Hunları ve Diğer Türk Toplulukları</t>
  </si>
  <si>
    <t>Osmanlı Rus Rekabeti (1768-1914)</t>
  </si>
  <si>
    <t>XIX. Yüzyılda Sosyal Hayattaki Değişimler</t>
  </si>
  <si>
    <t>Denizlerde Hakimiyet Mücadelesi</t>
  </si>
  <si>
    <t>Topkapı Sarayı ve Divân-ı Hümâyun</t>
  </si>
  <si>
    <t>Osmanlı Devlet Anlayışı</t>
  </si>
  <si>
    <t>İlk Müslüman Türk Devletleri</t>
  </si>
  <si>
    <t>El Emeğinden Makineleşmeye</t>
  </si>
  <si>
    <t>Osmanlı Devleti'nde Sanayileşme Çabaları</t>
  </si>
  <si>
    <t>Osmanlı'da Ekonomiyi Düzeltme Çabaları</t>
  </si>
  <si>
    <t>Ulus Devlete Giden Süreçte Nüfus</t>
  </si>
  <si>
    <t>Oğuzlar ve Büyük Selçuklular</t>
  </si>
  <si>
    <t>Büyük Selçuklularda Kültür ve Medeniyet</t>
  </si>
  <si>
    <t>SOSYAL BİLİMLER</t>
  </si>
  <si>
    <t>-</t>
  </si>
  <si>
    <t>TEMEL MATEMATİK</t>
  </si>
  <si>
    <t>FEN BİLİMLERİ</t>
  </si>
  <si>
    <t>İslam Medeniyeti ve Özellikleri</t>
  </si>
  <si>
    <t xml:space="preserve">Simyadan Kimyaya </t>
  </si>
  <si>
    <t xml:space="preserve">Kimya Disiplinleri ve Kimyacıların Çalışma Alanları </t>
  </si>
  <si>
    <t xml:space="preserve">Kimyanın Sembolik Dili </t>
  </si>
  <si>
    <t>Dalton Atom Modeli</t>
  </si>
  <si>
    <t>Thomson Atom Modeli</t>
  </si>
  <si>
    <t>Rutherford Atom Modeli</t>
  </si>
  <si>
    <t>Bohr Atom Modeli</t>
  </si>
  <si>
    <t>Modern Atom Modeli</t>
  </si>
  <si>
    <t xml:space="preserve">Atomun Yapısı </t>
  </si>
  <si>
    <t>Elektron Katman Dizilimi</t>
  </si>
  <si>
    <t xml:space="preserve">Periyodik Sistem Çalışmaları </t>
  </si>
  <si>
    <t>Periyodik Sistemin Genel Özellikleri</t>
  </si>
  <si>
    <t>Grup Periyot Bulma</t>
  </si>
  <si>
    <t>Grup ve Periyotların Özellikleri</t>
  </si>
  <si>
    <t xml:space="preserve">Periyodik Sistemde Elementlerin Sınıflandırılması </t>
  </si>
  <si>
    <t xml:space="preserve">Periyodik Özellikler </t>
  </si>
  <si>
    <t>Atom Çapı</t>
  </si>
  <si>
    <t>İyonlaşma Enerjisi</t>
  </si>
  <si>
    <t>Elektron İlgisi</t>
  </si>
  <si>
    <t>Elektronegatiflik</t>
  </si>
  <si>
    <t xml:space="preserve">Kimyasal Türler </t>
  </si>
  <si>
    <t xml:space="preserve">Kimyasal Türler Arası Etkileşimlerin Sınıflandırılması </t>
  </si>
  <si>
    <t xml:space="preserve">Güçlü Etkileşimler </t>
  </si>
  <si>
    <t>İyonik Bağ</t>
  </si>
  <si>
    <t>Kovalent Bağ</t>
  </si>
  <si>
    <t>Metalik Bağ</t>
  </si>
  <si>
    <t xml:space="preserve">Zayıf Etkileşimler </t>
  </si>
  <si>
    <t>Hidrojen Bağı</t>
  </si>
  <si>
    <t xml:space="preserve">Fiziksel ve Kimyasal Değişimler </t>
  </si>
  <si>
    <t>Maddenin Halleri</t>
  </si>
  <si>
    <t xml:space="preserve">Maddenin Fiziksel Halleri </t>
  </si>
  <si>
    <t xml:space="preserve">Katılar </t>
  </si>
  <si>
    <t xml:space="preserve">Sıvılar </t>
  </si>
  <si>
    <t>Viskozite</t>
  </si>
  <si>
    <t>Buhar Basıncı, Kaynama</t>
  </si>
  <si>
    <t xml:space="preserve">Su ve Hayat </t>
  </si>
  <si>
    <t xml:space="preserve">Çevre Kimyası </t>
  </si>
  <si>
    <t xml:space="preserve">Kimyanın Temel Kanunları ve Kimyasal Hesaplamalar </t>
  </si>
  <si>
    <t>Kütlenin Korunumu Kanunu</t>
  </si>
  <si>
    <t>Sabit Oranlar Kanunu</t>
  </si>
  <si>
    <t>Katlı Oranlar Kanunu</t>
  </si>
  <si>
    <t xml:space="preserve">Mol Kavramı </t>
  </si>
  <si>
    <t xml:space="preserve">Kimyasal Tepkimelerin Denklemleri </t>
  </si>
  <si>
    <t>Tepkime Türleri</t>
  </si>
  <si>
    <t>Asit Baz Tepkimeleri</t>
  </si>
  <si>
    <t>Analiz Sentez Tepkimeleri</t>
  </si>
  <si>
    <t>Yanma Tepkimeleri</t>
  </si>
  <si>
    <t>Denklemli Miktar Geçişleri</t>
  </si>
  <si>
    <t>Sınırlayıcı Bileşen Hesapları</t>
  </si>
  <si>
    <t>Yüzde - Verim Hesapları</t>
  </si>
  <si>
    <t>En Basit Formül ve Molekül Formülü - Mol Ağırlığı Bulma Problemleri</t>
  </si>
  <si>
    <t>Karışım Hesapları</t>
  </si>
  <si>
    <t xml:space="preserve">Karışımların Sınıflandırılması </t>
  </si>
  <si>
    <t>Çözücü Çözünen Etkileşimleri (Çözünme Süreci)</t>
  </si>
  <si>
    <t>% derişimler</t>
  </si>
  <si>
    <t xml:space="preserve">Koligatif Özellikler </t>
  </si>
  <si>
    <t xml:space="preserve">Ayırma ve Saflaştırma Teknikleri </t>
  </si>
  <si>
    <t xml:space="preserve">Asit ve Bazların Tepkimeleri </t>
  </si>
  <si>
    <t xml:space="preserve">Hayatımızda Asitler ve Bazlar </t>
  </si>
  <si>
    <t xml:space="preserve">Tuzlar </t>
  </si>
  <si>
    <t>Temizlik Maddeleri</t>
  </si>
  <si>
    <t>Polimerler</t>
  </si>
  <si>
    <t>Kozmetikler</t>
  </si>
  <si>
    <t>İlaçlar</t>
  </si>
  <si>
    <t>Hazır Gıdalar</t>
  </si>
  <si>
    <t xml:space="preserve">Atomun Kuantum Modeli </t>
  </si>
  <si>
    <t>Kuantum Sayıları, Orbitaller</t>
  </si>
  <si>
    <t xml:space="preserve">Periyodik Sistem ve Elektron Dizilimleri </t>
  </si>
  <si>
    <t xml:space="preserve">Elementleri Tanıyalım </t>
  </si>
  <si>
    <t xml:space="preserve">Yükseltgenme Basamakları </t>
  </si>
  <si>
    <t>Gazların Betimlenmesinde Kullanılan Birimler</t>
  </si>
  <si>
    <t>Boyle Mariotte Kanunu</t>
  </si>
  <si>
    <t>Charles Kanunu</t>
  </si>
  <si>
    <t>Gay Lussac Kanunu</t>
  </si>
  <si>
    <t>Avogadro Kanunu</t>
  </si>
  <si>
    <t xml:space="preserve">İdeal Gaz Yasası </t>
  </si>
  <si>
    <t>Gazlarda Yoğunluk</t>
  </si>
  <si>
    <t xml:space="preserve">Gazlarda Kinetik Teori </t>
  </si>
  <si>
    <t xml:space="preserve">Gaz Karışımları </t>
  </si>
  <si>
    <t>Kısmi Basınç</t>
  </si>
  <si>
    <t xml:space="preserve">Gerçek Gazlar </t>
  </si>
  <si>
    <t xml:space="preserve">Derişim Birimleri </t>
  </si>
  <si>
    <t>Derişim Birimleri % derişimler</t>
  </si>
  <si>
    <t>Derişim Birimleri ppm</t>
  </si>
  <si>
    <t>Derişim Birimleri Molarite, Molalite</t>
  </si>
  <si>
    <t>Çözeltilerin Karıştırılması</t>
  </si>
  <si>
    <t>Derişme Seyrelme</t>
  </si>
  <si>
    <t xml:space="preserve">Çözünürlük </t>
  </si>
  <si>
    <t xml:space="preserve">Çözünürlüğe Etki Eden Faktörler </t>
  </si>
  <si>
    <t>Tepkimelerde Isı Değişimleri</t>
  </si>
  <si>
    <t>Bağ Enerjisi</t>
  </si>
  <si>
    <t>Tepkime Isılarının Toplanabilirliliği (Hess Yasası)</t>
  </si>
  <si>
    <t>Potansiyel Enerji Grafikleri</t>
  </si>
  <si>
    <t>Kademeli Reaksiyonlar</t>
  </si>
  <si>
    <t xml:space="preserve">Kimyasal Denge  </t>
  </si>
  <si>
    <t>Denge Hesaplamaları</t>
  </si>
  <si>
    <t xml:space="preserve">Dengeyi Etkileyen Faktörler </t>
  </si>
  <si>
    <t xml:space="preserve">Suyun Oto-İyonizasyonu ve pH - pOH </t>
  </si>
  <si>
    <t>Asit Baz Tanımları</t>
  </si>
  <si>
    <t xml:space="preserve">Asit-Baz Dengeleri </t>
  </si>
  <si>
    <t>Kuvvetli Asit Bazlarda pH - pOH</t>
  </si>
  <si>
    <t>Zayıf Asit Bazlarda pH - pOH</t>
  </si>
  <si>
    <t xml:space="preserve">Tampon Çözeltiler </t>
  </si>
  <si>
    <t xml:space="preserve">Tuz Çözeltilerinde Asitlik-Bazlık </t>
  </si>
  <si>
    <t xml:space="preserve">Titrasyon </t>
  </si>
  <si>
    <t>Nötrleşme Hesaplamaları</t>
  </si>
  <si>
    <t xml:space="preserve">Çözünme-Çökelme Dengeleri </t>
  </si>
  <si>
    <t>Çözünürlük, Çözünürlük Çarpımı</t>
  </si>
  <si>
    <t xml:space="preserve">İndirgenme - Yükseltgenme Tepkimelerinde Elektrik Akımı </t>
  </si>
  <si>
    <t>Redoks Tepkimeleri</t>
  </si>
  <si>
    <t>Derişim Pilleri</t>
  </si>
  <si>
    <t xml:space="preserve">Korozyon </t>
  </si>
  <si>
    <t xml:space="preserve">Anorganik ve Organik  Bileşikler </t>
  </si>
  <si>
    <t xml:space="preserve">Doğada Karbon </t>
  </si>
  <si>
    <t xml:space="preserve">Lewis Formülleri </t>
  </si>
  <si>
    <t xml:space="preserve">Hibritleşme - Molekül Geometrileri  </t>
  </si>
  <si>
    <t xml:space="preserve">Hidrokarbonlar </t>
  </si>
  <si>
    <t xml:space="preserve">Fonksiyonel Gruplar </t>
  </si>
  <si>
    <t xml:space="preserve">Alkoller </t>
  </si>
  <si>
    <t xml:space="preserve">Eterler  </t>
  </si>
  <si>
    <t xml:space="preserve">Karboksilik Asitler </t>
  </si>
  <si>
    <t xml:space="preserve">Aminler  </t>
  </si>
  <si>
    <t>Karbonil Bileşikleri</t>
  </si>
  <si>
    <t>Aminoasitler</t>
  </si>
  <si>
    <t>Alkoller ve Eterler</t>
  </si>
  <si>
    <t xml:space="preserve">Fosil Yakıtlar </t>
  </si>
  <si>
    <t xml:space="preserve">Temiz/Alternatif Enerji Kaynakları </t>
  </si>
  <si>
    <t>Bir Genç Olarak Hz. Muhammed (s.a.v.)</t>
  </si>
  <si>
    <t>Hz. Muhammed (s.a.v.) ve Gençler</t>
  </si>
  <si>
    <t>Türev</t>
  </si>
  <si>
    <t>12 SNF</t>
  </si>
  <si>
    <t>Toplam Sembolü</t>
  </si>
  <si>
    <t>9 SNF</t>
  </si>
  <si>
    <t>Bitkilerde Eşeyli üreme</t>
  </si>
  <si>
    <t>10 SNF</t>
  </si>
  <si>
    <t>Eşeyli üreme</t>
  </si>
  <si>
    <t>Eşeysiz üreme</t>
  </si>
  <si>
    <t>11 SNF</t>
  </si>
  <si>
    <t>Dişi ve Erkek üreme Sistemi</t>
  </si>
  <si>
    <t>Dış Kuvvetler ve Türkiye'deki Etkileri</t>
  </si>
  <si>
    <t xml:space="preserve">Dünya'nın Hareketleri, Mevsimler ve İklim Kuşakları </t>
  </si>
  <si>
    <t>Dünya'nın İç Yapısı, Levha Hareketleri, Jeolojik Zamanlar, Türkiye'nin Jeolojik Geçmişi</t>
  </si>
  <si>
    <t>Dünya'da ve Türkiye'de Bitkiler</t>
  </si>
  <si>
    <t>İç Kuvvetler ve Türkiye'deki Etkileri</t>
  </si>
  <si>
    <t>Türkiye'de İklim</t>
  </si>
  <si>
    <t>Türkiye'de Yerleşmeler ve İdari Birimler</t>
  </si>
  <si>
    <t>Türkiye'deki Başlıca Yüzey Şekilleri</t>
  </si>
  <si>
    <t>Türkiye'nin Bölgesel Kalkınma Projeleri</t>
  </si>
  <si>
    <t>Türkiye'nin İşlevsel Bölgeleri</t>
  </si>
  <si>
    <t>Türkiye'nin Jeopolitik Konumu, Etkileri ve Türk Kültürü Havzası</t>
  </si>
  <si>
    <t>Türkiye'deki Nüfus Politikaları ve Nüfus Projeksiyonları, Türkiye'de Nüfusun Geleceği</t>
  </si>
  <si>
    <t>Türkiye'de Şehirlerin Fonksiyonları ve Kırsal Yerleşme Tipleri</t>
  </si>
  <si>
    <t>Türkiye'de Madenler ve Enerji Kaynakları</t>
  </si>
  <si>
    <t>Türkiye'de Sanayi</t>
  </si>
  <si>
    <t>Türk Kültürü ve Anadolu'nun Kültürel Özellikleri</t>
  </si>
  <si>
    <t>Allah İnsan İlişkisi</t>
  </si>
  <si>
    <t>Allah'ın Varlığı ve Birliği</t>
  </si>
  <si>
    <t>Allah'ın İsim ve Sıfatları</t>
  </si>
  <si>
    <t>Kur'an-ı Kerim'de İnsan ve Özellikleri</t>
  </si>
  <si>
    <t xml:space="preserve">Kur'an'dan Mesajlar: Rûm Suresi 18-27. Ayetler </t>
  </si>
  <si>
    <t>Hz. Muhammed (s.a.v.) ve Gençlik</t>
  </si>
  <si>
    <t>Kur'an-ı Kerim'de Gençler</t>
  </si>
  <si>
    <t xml:space="preserve">Kur'an'dan Mesajlar: Âl-i İmrân Suresi 159. Ayet </t>
  </si>
  <si>
    <t>Din ve Çevre</t>
  </si>
  <si>
    <t>Din ve Sosyal Değişim</t>
  </si>
  <si>
    <t xml:space="preserve">Kur'an'dan Mesajlar: Âl-i İmrân Suresi 103-105. Ayetler </t>
  </si>
  <si>
    <t>Ahlaki Tutum ve Davranışlar</t>
  </si>
  <si>
    <t>İslam Ahlakında Yerilen Bazı Davranışlar</t>
  </si>
  <si>
    <t xml:space="preserve">Kur'an'dan Mesajlar: Hucurât Suresi 11-12. Ayetler </t>
  </si>
  <si>
    <t>İslam Düşüncesinde İtikadi, Siyasi ve Fıkhi Yorumlar</t>
  </si>
  <si>
    <t>Kur'an'dan Mesajlar: Nisâ Suresi 59. Ayet</t>
  </si>
  <si>
    <t>Anadolu'da İslam</t>
  </si>
  <si>
    <t>Din ve Bilim İlişkisi</t>
  </si>
  <si>
    <t>Dinî Meselelerin Çözümünde Temel İlke ve Yöntemler</t>
  </si>
  <si>
    <t>Hint ve Çin Dinleri</t>
  </si>
  <si>
    <t>İslam Düşüncesinde Tasavvufi Yorumlar</t>
  </si>
  <si>
    <t>İslam Medeniyetinde Bilim ve Düşüncenin Gelişimi</t>
  </si>
  <si>
    <t>İslam Medeniyetinde Öne Çıkan Eğitim Kurumları</t>
  </si>
  <si>
    <t>Konfüçyanizm</t>
  </si>
  <si>
    <t>Kültürümüzde Etkin Olan Tasavvufi Yorumlar</t>
  </si>
  <si>
    <t xml:space="preserve">Kur'an'dan Mesajlar: En'Am Suresi 151 ve 152. Ayetler </t>
  </si>
  <si>
    <t>Kur'an'dan Mesajlar: Fâtır Suresi 27-28. Ayetler</t>
  </si>
  <si>
    <t xml:space="preserve">Kur'an'dan Mesajlar: Hucurât Suresi 10. Ayet </t>
  </si>
  <si>
    <t>Kur'an'dan Mesajlar: Nisâ Suresi 136. Ayet</t>
  </si>
  <si>
    <t>Milletimizin İslam Anlayışının Oluşmasında Etkili Olan Bazı Şahsiyetler</t>
  </si>
  <si>
    <t>Müslümanların Bilim Alanında Yaptığı Öncü ve Özgün Çalışmalar</t>
  </si>
  <si>
    <t>Sağlık ve Tıpla İlgili Meseleler</t>
  </si>
  <si>
    <t>Tasavvufi Düşüncenin Ahlaki Boyutu</t>
  </si>
  <si>
    <t>Tasavvufi Düşüncenin Oluşumu</t>
  </si>
  <si>
    <t>Türklerin Müslüman Olmaları</t>
  </si>
  <si>
    <t>Değerler ve Değerlerin Kaynağı</t>
  </si>
  <si>
    <t>Dinin Tanımı ve Kaynağı</t>
  </si>
  <si>
    <t>Gençlerin Kişilik Gelişiminde Değerlerin Yeri ve Önemi</t>
  </si>
  <si>
    <t>Gençlik ve Değerler</t>
  </si>
  <si>
    <t>İman ve İslam İlişkisi</t>
  </si>
  <si>
    <t>İnsanın Doğası ve Din</t>
  </si>
  <si>
    <t xml:space="preserve">İslam İnanç Esaslarının Özellikleri </t>
  </si>
  <si>
    <t>İslam Medeniyetinin Farklı Coğrafyalardaki İzleri</t>
  </si>
  <si>
    <t>İslam'da Bilgi Kaynakları</t>
  </si>
  <si>
    <t>İslam'da İbadet Ahlak İlişkisi</t>
  </si>
  <si>
    <t>İslam'da İbadet ve Kapsamı</t>
  </si>
  <si>
    <t>İslam'da İbadet Yükümlülüğü</t>
  </si>
  <si>
    <t>İslam'da İbadetin Amacı ve Önemi</t>
  </si>
  <si>
    <t>İslam'da İbadetlerde Temel İlkeler</t>
  </si>
  <si>
    <t>Kur'an'dan Mesajlar: Bakara Suresi 177. Ayet</t>
  </si>
  <si>
    <t>Kur'an'dan Mesajlar: Hucurât Suresi 13. Ayet</t>
  </si>
  <si>
    <t>Kur'an'dan Mesajlar: İsrâ Suresi 23-29. Ayetler</t>
  </si>
  <si>
    <t>Kur'an'dan Mesajlar: İsrâ Suresi 36. Ayet ve MüLk Suresi 23. Ayet</t>
  </si>
  <si>
    <t>Kur'an'dan Mesajlar: Nisâ Suresi, 136. Ayet</t>
  </si>
  <si>
    <t>Temel Değerler</t>
  </si>
  <si>
    <t>Kur'an'dan Mesajlar: Bakara Suresi 153-157. Ayetler</t>
  </si>
  <si>
    <t>Kur'an'a Göre Hz. Muhammed (s.a.v.)</t>
  </si>
  <si>
    <t>Hz. Muhammed'in Şahsiyeti</t>
  </si>
  <si>
    <t>Hz. Muhammed'in (s.a.v.) Peygamberlik Yönü</t>
  </si>
  <si>
    <t>Hz. Muhammed'e Bağlılık ve İtaat</t>
  </si>
  <si>
    <t>Kur'an'dan Mesajlar: Ahzâb Süresi 45-46. Ayetler</t>
  </si>
  <si>
    <t>Kur'an'da Bazı Kavramlar</t>
  </si>
  <si>
    <t>İslam'ın Aydınlık Yolu: Hidayet</t>
  </si>
  <si>
    <t>Allah'ı Görüyormuşçasına Yaşamak: İhsan</t>
  </si>
  <si>
    <t>Allah'ın Emir ve Yasaklarına Riayet: Takva</t>
  </si>
  <si>
    <t>Kur'an'dan Mesajlar: Kehf Suresi 107-110. Ayetler</t>
  </si>
  <si>
    <t>Kur'an'dan Mesajlar: En'âm Suresi 59. Ayet ve Lokman Suresi 27. Ayet</t>
  </si>
  <si>
    <t>İslamiyet'in Kabulünden Önceki Türk Edebiyatı</t>
  </si>
  <si>
    <t>Felsefenin İnsan ve Toplum Hayatı üzerindeki Rolü</t>
  </si>
  <si>
    <t>MS 2. Yüzyıl-MS 15. Yüzyıl Felsefesinin Ortaya Çıkışı</t>
  </si>
  <si>
    <t>İslam Felsefesinin Temel Özellikleri ve Öne Çıkan Problemleri</t>
  </si>
  <si>
    <t>Tanrı'nın Varlığını Kanıtlama Problemi</t>
  </si>
  <si>
    <t>Hristiyan Felsefesinin Temel Özellikleri ve Öne Çıkan Problemleri (Kötülük Problemi)</t>
  </si>
  <si>
    <t>Hristiyan Felsefesinin Temel Özellikleri ve Öne Çıkan Problemleri (Ruhun Ölümsüzlüğü Problemi)</t>
  </si>
  <si>
    <t>Hristiyan Felsefesinin Temel Özellikleri ve Öne Çıkan Problemleri (Tümeller Problemi)</t>
  </si>
  <si>
    <t>İslam Felsefesinin Temel Özellikleri ve Öne Çıkan Problemleri (Yaratıcının Varlığını Kanıtlama Problemi)</t>
  </si>
  <si>
    <t>İslam Felsefesinin Temel Özellikleri ve Öne Çıkan Problemleri (İrade Özgürlüğü Problemi)</t>
  </si>
  <si>
    <t>İslam Felsefesinin Temel Özellikleri ve Öne Çıkan Problemleri (Toplumsal Yaşama Yönelik Problemler)</t>
  </si>
  <si>
    <t>İslam Felsefesinin Temel Özellikleri ve Öne Çıkan Problemleri (Bilgi Problemi)</t>
  </si>
  <si>
    <t>Hristiyan Felsefesinde İnanç ve Akıl İlişkisi</t>
  </si>
  <si>
    <t>İslam Felsefesinde İnanç ve Akıl İlişkisi</t>
  </si>
  <si>
    <t>15. Yüzyıl-17. Yüzyıl Felsefesinde Öne Çıkan Konular ve Görüşler (Hümanizm)</t>
  </si>
  <si>
    <t>15. Yüzyıl-17. Yüzyıl Felsefesinde Öne Çıkan Konular ve Görüşler (Bilimsel Yöntem)</t>
  </si>
  <si>
    <t>15. Yüzyıl-17. Yüzyıl Felsefesinde Öne Çıkan Konular ve Görüşler (Kartezyen Felsefe)</t>
  </si>
  <si>
    <t>15. Yüzyıl-17. Yüzyıl Felsefesinde Öne Çıkan Konular ve Görüşler (Hukuk Felsefesi)</t>
  </si>
  <si>
    <t>18. Yüzyıl-19. Yüzyıl Felsefesinin Öne Çıkan Problemleri (Bilginin Kaynağı)</t>
  </si>
  <si>
    <t>18. Yüzyıl-19. Yüzyıl Felsefesinin Öne Çıkan Problemleri (Birey-Devlet İlişkisi)</t>
  </si>
  <si>
    <t>18. Yüzyıl-19. Yüzyıl Felsefesinin Öne Çıkan Problemleri (Ahlakın İlkeleri)</t>
  </si>
  <si>
    <t>18. Yüzyıl-19. Yüzyıl Felsefesinin Öne Çıkan Problemleri (Varlığın Oluşu)</t>
  </si>
  <si>
    <t>Türkiye'de Felsefi Düşünceye Katkıda Bulunan Felsefeciler</t>
  </si>
  <si>
    <t>20. Yüzyıl Felsefesinin Temel Özellikleri Problemleri ve Ana Akımları (Fenomenoloji ve Gerçeklik-Görünüş Sorunu)</t>
  </si>
  <si>
    <t>20. Yüzyıl Felsefesinin Temel Özellikleri Problemleri ve Ana Akımları (Hermeneutik ve Yorum Sorunu)</t>
  </si>
  <si>
    <t>20. Yüzyıl Felsefesinin Temel Özellikleri Problemleri ve Ana Akımları (Varoluşçuluk ve Varoluş-Öz Sorunu)</t>
  </si>
  <si>
    <t>20. Yüzyıl Felsefesinin Temel Özellikleri Problemleri ve Ana Akımları (Diyalektik Materyalizm ve Değişim Sorunu)</t>
  </si>
  <si>
    <t>20. Yüzyıl Felsefesinin Temel Özellikleri Problemleri ve Ana Akımları (Mantıkçı Pozitivizm ve Metafizik Bilgi Sorunu)</t>
  </si>
  <si>
    <t>20. Yüzyıl Felsefesinin Temel Özellikleri Problemleri ve Ana Akımları (Yeni Ontoloji ve Varlık Sorunu)</t>
  </si>
  <si>
    <t>Su üstünde Gaz Toplanması</t>
  </si>
  <si>
    <t>Çözünme-Çökelme Tepkimeleri</t>
  </si>
  <si>
    <t>Kimyasallardan Elektrik üretimi</t>
  </si>
  <si>
    <t xml:space="preserve">Dik üçgen </t>
  </si>
  <si>
    <t>Özel üçgenler</t>
  </si>
  <si>
    <t>Pascal üçgenini ve Binom Açılımını Kullanma</t>
  </si>
  <si>
    <t>Özel Denklemlerin Çözümü</t>
  </si>
  <si>
    <t>Westphalia Barışı'ndan Modern Devletler Hukukuna</t>
  </si>
  <si>
    <t>Yeni Çağ Avrupası'nda Meydana Gelen Gelişmeler</t>
  </si>
  <si>
    <t>Osmanlı Devleti'nde Çözülmeye Karşı Önlemler</t>
  </si>
  <si>
    <t>Osmanlı Devleti'nin Siyasi Varlığına Yönelik Tehditler</t>
  </si>
  <si>
    <t>Mehmet Ali Paşa'nın Güç Kazanması</t>
  </si>
  <si>
    <t>Osmanlı Devleti'nde Modern Orduya Geçiş</t>
  </si>
  <si>
    <t>Osmanlı Devleti'nde Demokratikleşme Süreci</t>
  </si>
  <si>
    <t>Osmanlı Devleti'nde Darbeler</t>
  </si>
  <si>
    <t>Anadolu'nun İlk Fatihleri</t>
  </si>
  <si>
    <t>Mustafa Kemal'in Hayatı</t>
  </si>
  <si>
    <t>Türkiye Selçukluları ve Anadolu'nun Türkleşmesi</t>
  </si>
  <si>
    <t>Anadolu'da Moğol İstilası</t>
  </si>
  <si>
    <t>Mudanya'dan Lozan'a</t>
  </si>
  <si>
    <t>Osmanlı Devleti'nin Kuruluşuyla İlgili Görüşler</t>
  </si>
  <si>
    <t>Beylik Dönemi'nde Osmanlı'nın Askerî Gücü</t>
  </si>
  <si>
    <t>Orta Çağ'da Siyasi Yapılar</t>
  </si>
  <si>
    <t>Anadolu'nun Kandilleri</t>
  </si>
  <si>
    <t>Orta Çağ'da Ordu</t>
  </si>
  <si>
    <t>Avrasya'da İlk Türk İzleri</t>
  </si>
  <si>
    <t>Osmanlı Devleti'nde Askerî Sınıf</t>
  </si>
  <si>
    <t>II. Dünya Savaşı'nın Sonuçları</t>
  </si>
  <si>
    <t>1950'li Yıllarda Türkiye</t>
  </si>
  <si>
    <t>İslamiyet'in Doğduğu Dönemde Dünya</t>
  </si>
  <si>
    <t>Osmanlı'nın Gücü ve Stratejik Rakipleri</t>
  </si>
  <si>
    <t>1960 Sonrası Türkiye'de Yaşanan Siyasi, Ekonomik ve Sosyal Gelişmeler</t>
  </si>
  <si>
    <t>1990 Sonrası Türkiye'deki Gelişmeler</t>
  </si>
  <si>
    <t>Osmanlı'da Toprak Mülkiyeti ve Çifthane Sistemi</t>
  </si>
  <si>
    <t>Türklerin İslamiyet'i Kabulü</t>
  </si>
  <si>
    <t>İslamiyet'in Türk Devlet ve Toplum Yapısına Etkisi</t>
  </si>
  <si>
    <t>Osmanlı'da Vakıf Müessesesi</t>
  </si>
  <si>
    <t>Edat-Bağlaç-ünlem</t>
  </si>
  <si>
    <t>Protein Sentezi</t>
  </si>
  <si>
    <t>İslamî Dönemde İlk Dil ve Edebiyat Ürünleri</t>
  </si>
  <si>
    <t>Fecriati Topluluğu</t>
  </si>
  <si>
    <t>Millî Edebiyat Dönemi</t>
  </si>
  <si>
    <t>Cumhuriyet Dönemi Saf (Öz) Şiir Anlayışı</t>
  </si>
  <si>
    <t>Cumhuriyet Dönemi Türk Edebiyatı</t>
  </si>
  <si>
    <t>Serbest Cisim Diyagramları</t>
  </si>
  <si>
    <t>Sürtünmesiz Düzeneklerde Newton'ın Hareket Yasaları</t>
  </si>
  <si>
    <t>Sürtünmeli Düzeneklerde Newton'ın Hareket Yasaları</t>
  </si>
  <si>
    <t>Atış Hareketleri</t>
  </si>
  <si>
    <t>Serbet Düşme ve Düşey Atış</t>
  </si>
  <si>
    <t>Limit Hız</t>
  </si>
  <si>
    <t>Yatay Atış</t>
  </si>
  <si>
    <t>Eğik Atış</t>
  </si>
  <si>
    <t>İtme, Momentum ve İtme - Momentum İlişkisi</t>
  </si>
  <si>
    <t xml:space="preserve">İtme Momentum Grafik Yorumu </t>
  </si>
  <si>
    <t>Patlamalarda Momentum Korunumu</t>
  </si>
  <si>
    <t>Çarpışmalarda Momentum Korunumu</t>
  </si>
  <si>
    <t>Denge ve Denge Şartları</t>
  </si>
  <si>
    <t>Tork Hesabı, Bileşke Tork ve Tork Yönü</t>
  </si>
  <si>
    <t>Tork Dengesi</t>
  </si>
  <si>
    <t>Kesişen Kuvvetlerin Dengesi</t>
  </si>
  <si>
    <t>Kütle ve Ağırlık Merkezi</t>
  </si>
  <si>
    <t>Tel ve Levhaların Kütle Merkezi</t>
  </si>
  <si>
    <t>Üç Boyutlu Cisimlerin Kütle Merkezi</t>
  </si>
  <si>
    <t>Basit Makineler</t>
  </si>
  <si>
    <t>Makara, Kaldıraç, Eğik Düzlem</t>
  </si>
  <si>
    <t>Çıkrık, Kasnak, Çark, Vida</t>
  </si>
  <si>
    <t>Basit Makinelerde Verim</t>
  </si>
  <si>
    <t>Manyetizma ve Elektromanyetik İndükleme</t>
  </si>
  <si>
    <t>Halkanın ve Akım Makarasının Manyetik Alanı</t>
  </si>
  <si>
    <t>Akım Geçen Tellere Etki Eden Manyetik Kuvvet, Tork, Paralel Teller</t>
  </si>
  <si>
    <t>Yüklü Parçacıklara Manyetik Alanda Etki Eden Kuvvet</t>
  </si>
  <si>
    <t>Lorentz Kuvvetleri</t>
  </si>
  <si>
    <t>Manyetik Akı ve İndüksiyon Elektromotor Kuvveti</t>
  </si>
  <si>
    <t>İndüksiyon ve Öz İndüksiyon Akımları</t>
  </si>
  <si>
    <t>Alternatif Akım ve Transformatörler</t>
  </si>
  <si>
    <t>Alternatif Akımın Özellikleri ve Doğru Akımla Karşılaştırılması</t>
  </si>
  <si>
    <t>Direnç, Sığaç ve Bobinin Alternatif Akıma Karşı Davranışı</t>
  </si>
  <si>
    <t>Su Dalgalarında Kırınım</t>
  </si>
  <si>
    <t>Su Dalgalarında Girişim</t>
  </si>
  <si>
    <t>Işıkta Kırınım ve Girişim</t>
  </si>
  <si>
    <t>Doppler Olayı</t>
  </si>
  <si>
    <t>Çembersel ve Periyodik Hareketler</t>
  </si>
  <si>
    <t>Düzgün Çembersel Hareket İle İlgili Kavramlar</t>
  </si>
  <si>
    <t>Düzgün Çembersel Hareketin Uygulamaları</t>
  </si>
  <si>
    <t>Dönme ve Öteleme Hareketi</t>
  </si>
  <si>
    <t>Dönerek Öteleme Hareketi</t>
  </si>
  <si>
    <t>Eylemsizlik Momenti</t>
  </si>
  <si>
    <t>Dönme Kinetik Enerjisi</t>
  </si>
  <si>
    <t>Açısal Momentum</t>
  </si>
  <si>
    <t>Açısal Momentum İle İlgili Kavramlar</t>
  </si>
  <si>
    <t>Açısal İvme, Tork ve Eylemsizlik Momenti Arasındaki İlişki</t>
  </si>
  <si>
    <t>Açısal Momentumun Korunumu</t>
  </si>
  <si>
    <t>Kütle Çekim Kuvveti ve Kepler Kanunları</t>
  </si>
  <si>
    <t>Kütle Çekiminin Bağlı Olduğu Değişkenler</t>
  </si>
  <si>
    <t>Kütle Çekim Potansiyel Enerjisi, Bağlanma ve Kurtulma Enerjilesi</t>
  </si>
  <si>
    <t>Kepler Kanunları</t>
  </si>
  <si>
    <t>Basit Harmonik Hareketin Bağlı Olduğu Değişkenler</t>
  </si>
  <si>
    <t>Yay Sarkacı</t>
  </si>
  <si>
    <t>Basit Sarkaç</t>
  </si>
  <si>
    <t>Atom Fiziğine Giriş ve Radyoaktivite</t>
  </si>
  <si>
    <t>Atom Kavramı</t>
  </si>
  <si>
    <t>Atomun Uyarılması ve Enerji Seviyeleri</t>
  </si>
  <si>
    <t>Atom Altı Parçacıklar</t>
  </si>
  <si>
    <t>Büyük Patlama Teorisi</t>
  </si>
  <si>
    <t>Atom Altı Parçacıklar ve Temel Özellikleri</t>
  </si>
  <si>
    <t>Madde Oluşum Süreci ve Madde Antimadde</t>
  </si>
  <si>
    <t>Kararlı ve Kararsız Atomların Özellikleri</t>
  </si>
  <si>
    <t>Radyoaktif Bozunma, Fisyon ve Füzyon Olayları</t>
  </si>
  <si>
    <t>Compton Saçılması ve De Broglie Dalga Boyu</t>
  </si>
  <si>
    <t>Compton Saçılması</t>
  </si>
  <si>
    <t>Compton Saçılması ve Fotoeletrik Olayın Benzer Yönleri, Işığın Doğası</t>
  </si>
  <si>
    <t>Madde ve Dalga Arasındaki İlişki (De Broglie Dalga Boyu)</t>
  </si>
  <si>
    <t>Görüntüleme Teknolojileri</t>
  </si>
  <si>
    <t>Yarı İletken Teknolojisi</t>
  </si>
  <si>
    <t>Süper İletkenler</t>
  </si>
  <si>
    <t>Lazer Işını ve Lazer Teknolojisi</t>
  </si>
  <si>
    <t>Fizik Bilimi, Madde ve Isı</t>
  </si>
  <si>
    <t>Fizik Bilimi, Uygulama ve Alt Alanları</t>
  </si>
  <si>
    <t>Fiziksel Niceliklerin Sınıflandırılması</t>
  </si>
  <si>
    <t>Bilim Araştırma Merkezleri</t>
  </si>
  <si>
    <t>Kütle ve Hacim Hesabı</t>
  </si>
  <si>
    <t>Özkütle</t>
  </si>
  <si>
    <t>Adezyon ve Kohezyon</t>
  </si>
  <si>
    <t>Isı, Sıcaklık Kavramları ve Termometreler</t>
  </si>
  <si>
    <t>Sıcaklık Değişimi, Hal Değişimi</t>
  </si>
  <si>
    <t>Isı Alışverişi ve Isıl Denge</t>
  </si>
  <si>
    <t>Isının Yayılması ve Isı İletim Hızı</t>
  </si>
  <si>
    <t>Isı Yalıtımı, Hissedilen Sıcaklık, Küresel Isınma</t>
  </si>
  <si>
    <t>Basınç</t>
  </si>
  <si>
    <t>Katı Basıncı</t>
  </si>
  <si>
    <t>Durgun Sıvıların Basıncı</t>
  </si>
  <si>
    <t>Durgun Gazların Basıncı</t>
  </si>
  <si>
    <t>Atmosfer Basıncı</t>
  </si>
  <si>
    <t>Hareketli Akışkanların Basıncı</t>
  </si>
  <si>
    <t>Basıncın Hal Değişimine Etkisi</t>
  </si>
  <si>
    <t>Kaldırma Kuvvetinin Değişkenleri</t>
  </si>
  <si>
    <t>Gazların Kaldırma Kuvveti</t>
  </si>
  <si>
    <t>Vektörler</t>
  </si>
  <si>
    <t>Vektörlerin Özellikleri ve Vektörel İşlemler</t>
  </si>
  <si>
    <t>Doğrusal Hareket</t>
  </si>
  <si>
    <t>Hareket, Hareketin Göreceliliği ve Sınıflandırılması</t>
  </si>
  <si>
    <t>Konum, Yol, Yer Değiştirme, Sürat ve Hız Kavramları</t>
  </si>
  <si>
    <t>Bir Boyutta Sabit İvmeli Hareket</t>
  </si>
  <si>
    <t>Bağıl Hareket</t>
  </si>
  <si>
    <t>Tek ve İki Boyutta Bağıl Hareket</t>
  </si>
  <si>
    <t>Irmak Problemleri</t>
  </si>
  <si>
    <t>Kuvvet</t>
  </si>
  <si>
    <t>Kuvvetin Etkileri, Temas Gerektiren ve Gerektirmeyen Kuvvetler</t>
  </si>
  <si>
    <t>Dengelenmiş ve Dengelenmemiş Kuvvetler</t>
  </si>
  <si>
    <t>Dört Temel Kuvvet</t>
  </si>
  <si>
    <t>Sürtünme Kuvveti</t>
  </si>
  <si>
    <t>Canlıların Enerji İhtiyacı ve Canlıların Enerji Dönüşümü</t>
  </si>
  <si>
    <t>Enerji Kaynakları ve Enerji Çeşitleri</t>
  </si>
  <si>
    <t>Enerji Tasarrufu ve Verim</t>
  </si>
  <si>
    <t>Mıknatısın İtme - Çekme Kuvveti</t>
  </si>
  <si>
    <t>Dünya'nın Manyetik Alanı</t>
  </si>
  <si>
    <t>Optik ve Dalgalar</t>
  </si>
  <si>
    <t>Aydınlanma</t>
  </si>
  <si>
    <t>Gölge</t>
  </si>
  <si>
    <t>Yansıma ve Düzlem Aynalar</t>
  </si>
  <si>
    <t>Küresel Aynaların Özellikleri ve Küresel Aynalarda Yansıma</t>
  </si>
  <si>
    <t>Küresel Aynalarda Görüntü</t>
  </si>
  <si>
    <t>Kırılma</t>
  </si>
  <si>
    <t>Renk</t>
  </si>
  <si>
    <t>Dalgaların Temel Değişkenleri</t>
  </si>
  <si>
    <t>Yay Dalgalarında Hız, Sabit ve Serbest Uçtan Yansıma</t>
  </si>
  <si>
    <t>Yay Dalgalarının Girişimi, Aynı Anda Yansıması ve İletimi</t>
  </si>
  <si>
    <t>Su Dalgalarında Hız, Frekans, Periyot &amp; Stroboskop</t>
  </si>
  <si>
    <t>Su Dalgalarının Düz ve Parabolik Engelden Yansıması</t>
  </si>
  <si>
    <t>Su Dalgalarında Kırılması</t>
  </si>
  <si>
    <t>Ses Dalgaları</t>
  </si>
  <si>
    <t>Deprem Dalgaları</t>
  </si>
  <si>
    <t>Kütle Çekim Kuvvetinin Değişkenleri</t>
  </si>
  <si>
    <t>TYT-AYT</t>
  </si>
  <si>
    <t>Newton'ın Hareket Yasaları</t>
  </si>
  <si>
    <t>Newton'ın Eylemsizlik Yasası</t>
  </si>
  <si>
    <t>Newton'ın Temel Yasası (Kuvvet, İvme, Kütle İlişkisi)</t>
  </si>
  <si>
    <t>Newton'ın Etki-Tepki Yasası</t>
  </si>
  <si>
    <t xml:space="preserve">İş, Enerji, Mekanik Enerji ve Güç Kavramları </t>
  </si>
  <si>
    <t>İş İle Enerji Arasındaki İlişki</t>
  </si>
  <si>
    <t>Yay Kuvveti ve Esneklik Potansiyel Enerjisi</t>
  </si>
  <si>
    <t>Sürtünmesiz  Sistemlerde Enerji Korunumu</t>
  </si>
  <si>
    <t>Sürtünmeli  Sistemlerde Enerji Korunumu</t>
  </si>
  <si>
    <t>Manyetik Özellikler ve Mıknatısların Manyetik Alan Çizgileri</t>
  </si>
  <si>
    <t>Akım Geçen Düz Telin Manyetik Alanı</t>
  </si>
  <si>
    <t>Elektromıknatıs</t>
  </si>
  <si>
    <t>Üçgenin Ağırlık Merkezinin Koordinatları</t>
  </si>
  <si>
    <t>Üstel ve Logaritmik Fonksiyonlar</t>
  </si>
  <si>
    <t>Üstel ve Logaritmik Fonksiyonları Gerçek Hayat Durumlarını Modelleme</t>
  </si>
  <si>
    <t>Üstel Fonksiyon</t>
  </si>
  <si>
    <t>Üslü İfadeler ve Denklemler</t>
  </si>
  <si>
    <t>Üçgenler</t>
  </si>
  <si>
    <t>Tam Sayılarda EKOK, EBOB</t>
  </si>
  <si>
    <t>Üçgende Açılar</t>
  </si>
  <si>
    <t>Üçgende Eşlik</t>
  </si>
  <si>
    <t>Üçgende Benzerlik</t>
  </si>
  <si>
    <t>Üçgende Kenar Orta Dikme ve Yükseklik</t>
  </si>
  <si>
    <t>Üçgende Yardımcı Elemanlar</t>
  </si>
  <si>
    <t>Üçgende Açıortay</t>
  </si>
  <si>
    <t>Üçgende Kenarortay</t>
  </si>
  <si>
    <t>Üçgende Açı Kenar Bağıntıları</t>
  </si>
  <si>
    <t>Üçgenin Alanı</t>
  </si>
  <si>
    <t>Deyimler</t>
  </si>
  <si>
    <t>Ünlemler</t>
  </si>
  <si>
    <t>Kök-Gövde Kavramı</t>
  </si>
  <si>
    <t>TÜRK DİLİ VE EDEBİYATI</t>
  </si>
  <si>
    <t>Elektrik ve Manyetizma</t>
  </si>
  <si>
    <t>Elektrostatik</t>
  </si>
  <si>
    <t>Elektriklenme ve Elektriklenme Çeşitleri</t>
  </si>
  <si>
    <t>Elektroskop</t>
  </si>
  <si>
    <t>Bir Boyutta Coulomb Kuvveti</t>
  </si>
  <si>
    <t>İki Boyutta Coulomb Kuvveti</t>
  </si>
  <si>
    <t>Elektrik Akımı</t>
  </si>
  <si>
    <t>Akım, Potansiyel Fark, Direnç Kavramları</t>
  </si>
  <si>
    <t>Ohm Kanunu ve Dirençlerin Bağlanması</t>
  </si>
  <si>
    <t>Üreteçlerin Bağlanması ve Pil Ömrü</t>
  </si>
  <si>
    <t xml:space="preserve">Elektriksel Enerji ve Güç  </t>
  </si>
  <si>
    <t>Lambalı Devreler</t>
  </si>
  <si>
    <t>Elektrik Akımının Tehlikelerine Karşı Alınan Önlemler</t>
  </si>
  <si>
    <t>Elektrik Alan</t>
  </si>
  <si>
    <t>Elektrik Alan Kavramı ve Bir Boyutta Elektrik Alan</t>
  </si>
  <si>
    <t>Noktasal Yüklerin İki ve Üç Boyutta Elektrik Alanı</t>
  </si>
  <si>
    <t>Elektriksel Potansiyel</t>
  </si>
  <si>
    <t>Noktasal Yüklerin Elektriksel Potansiyel Enerjisi</t>
  </si>
  <si>
    <t>Noktasal Yüklerin Elektriksel Potansiyeli</t>
  </si>
  <si>
    <t>Potansiyel Fark, Eş Potansiyel Yüzeyler ve Elektriksel İş</t>
  </si>
  <si>
    <t>Paralel Levhalar</t>
  </si>
  <si>
    <t>Paralel Levhalar Arasındaki Düzgün Elektrik Alan ve Potansiyel</t>
  </si>
  <si>
    <t>Düzgün Elektrik Alandaki Yüklü Taneciklerin Dengesi</t>
  </si>
  <si>
    <t>Paralel Levhalar Arasında Yüklü Taneciklerin Hareketi</t>
  </si>
  <si>
    <t>Sığaçlar (Kondansatörler)</t>
  </si>
  <si>
    <t>Sığacın Bağlı Olduğu Değişkenler</t>
  </si>
  <si>
    <t>Sığa, Yük ve Potansiyel Fark Arasındaki İlişki</t>
  </si>
  <si>
    <t>Modern Fizik</t>
  </si>
  <si>
    <t>Özel Görelilik</t>
  </si>
  <si>
    <t>Michelson - Morley Deneyi, Özel Görelilik Kuramı</t>
  </si>
  <si>
    <t>Göreli Uzunluk ve Göreli Zaman Kavramları</t>
  </si>
  <si>
    <t>Kütle - Enerji Eşdeğerliği</t>
  </si>
  <si>
    <t>Kuantum Fiziğine Giriş</t>
  </si>
  <si>
    <t>Siyah Cisim Işıması</t>
  </si>
  <si>
    <t>Fotoelektrik Olay</t>
  </si>
  <si>
    <t>Foton ve Fotoelektrik Olay İle İlgili Kavramlar</t>
  </si>
  <si>
    <t>Maksimum Kinetik Enerji - Frekans Grafiği, Eşik Enerjisi ve Fotoelektrik Denklem</t>
  </si>
  <si>
    <t>Akım - Gerilim Grafiği, Doyma ve Durdurma Gerilimleri</t>
  </si>
  <si>
    <t>Varlık Felsefesinin Konusu ve Problemleri</t>
  </si>
  <si>
    <t>Bilgi Felsefesinin Konusu ve Problemleri</t>
  </si>
  <si>
    <t>Bilim Felsefesinin Konusu ve Problemleri</t>
  </si>
  <si>
    <t xml:space="preserve">Ahlak Felsefesinin Konusu ve Problemleri </t>
  </si>
  <si>
    <t>Din Felsefesinin Konusu ve Problemleri</t>
  </si>
  <si>
    <t xml:space="preserve">Siyaset Felsefesinin Konusu ve Problemleri </t>
  </si>
  <si>
    <t xml:space="preserve">Sanat Felsefesinin Konusu ve Problemleri </t>
  </si>
  <si>
    <t>Çokgenlerde Açılar</t>
  </si>
  <si>
    <t>Sayısal Yetenek Problemleri</t>
  </si>
  <si>
    <t>İslam Felsefesi'nde Bazı Felsefi Görüşler</t>
  </si>
  <si>
    <t>Geometri</t>
  </si>
  <si>
    <t>Trigonometrik Oranlar</t>
  </si>
  <si>
    <t>Katı Cisimler</t>
  </si>
  <si>
    <t>Yenilebilir Yağ Türleri</t>
  </si>
  <si>
    <t>KAZANIM KODU</t>
  </si>
  <si>
    <t>K12 KAZANIM</t>
  </si>
  <si>
    <t>KOD</t>
  </si>
  <si>
    <t>Brnaş</t>
  </si>
  <si>
    <t>Sinif</t>
  </si>
  <si>
    <t>Ünite Adı</t>
  </si>
  <si>
    <t>Kazanım Adı</t>
  </si>
  <si>
    <t>K12</t>
  </si>
  <si>
    <t>FELSEFEYİ TANIMA</t>
  </si>
  <si>
    <t>FELSEFE İLE DÜŞÜNME</t>
  </si>
  <si>
    <t>FELSEFENİN TEMEL KONULARI VE PROBLEMLERİ</t>
  </si>
  <si>
    <t>Varlık Felsefesinin Konusunu ve Problemleri</t>
  </si>
  <si>
    <t>Bilgi Felsefesinin Konusunu ve Problemleri</t>
  </si>
  <si>
    <t>Bilim Felsefesinin Konusunu ve Problemleri</t>
  </si>
  <si>
    <t xml:space="preserve">Ahlak Felsefesinin Konusunu ve Problemleri </t>
  </si>
  <si>
    <t>Din Felsefesinin Konusunu ve Problemleri</t>
  </si>
  <si>
    <t xml:space="preserve">Siyaset Felsefesinin Konusunu ve Problemleri </t>
  </si>
  <si>
    <t xml:space="preserve">Sanat Felsefesinin Konusunu ve Problemleri </t>
  </si>
  <si>
    <t>FELSEFİ OKUMA VE YAZMA</t>
  </si>
  <si>
    <t>MÖ 6. YÜZYIL-MS 2. YÜZYIL FELSEFESİ</t>
  </si>
  <si>
    <t>MS 2. YÜZYIL-MS 15. YÜZYIL FELSEFESİ</t>
  </si>
  <si>
    <t>15. YÜZYIL-17. YÜZYIL FELSEFESİ</t>
  </si>
  <si>
    <t>18. YÜZYIL-19. YÜZYIL FELSEFESİ</t>
  </si>
  <si>
    <t>20. YÜZYIL FELSEFESİ</t>
  </si>
  <si>
    <t>Piskoloji</t>
  </si>
  <si>
    <t>PSİKOLOJİ BİLİMİNİ TANIYALIM</t>
  </si>
  <si>
    <t>PSİKOLOJİNİN TEMEL SÜREÇLERİ</t>
  </si>
  <si>
    <t>ÖĞRENME - BELLEK - DÜŞÜNME</t>
  </si>
  <si>
    <t>RUH SAĞLIĞININ TEMELLERİ</t>
  </si>
  <si>
    <t>SOSYOLOJİYE GİRİŞ</t>
  </si>
  <si>
    <t>BİREY VE TOPLUM</t>
  </si>
  <si>
    <t>TOPLUMSAL YAPI</t>
  </si>
  <si>
    <t>TOPLUMSAL DEĞİŞME VE GELİŞME</t>
  </si>
  <si>
    <t>TOPLUM VE KÜLTÜR</t>
  </si>
  <si>
    <t>TOPLUMSAL KURUMLAR</t>
  </si>
  <si>
    <t>MANTIĞA GİRİŞ</t>
  </si>
  <si>
    <t>KLASİK MANTIK</t>
  </si>
  <si>
    <t>MANTIK VE DİL</t>
  </si>
  <si>
    <t>SEMBOLİK MANTIK</t>
  </si>
  <si>
    <t>KİMYA BİLİMİ</t>
  </si>
  <si>
    <t>ATOM VE PERİYODİK SİSTEM</t>
  </si>
  <si>
    <t>KİMYASAL TÜRLER ARASI ETKİLEŞİMLER</t>
  </si>
  <si>
    <t>MADDENİN HALLERİ</t>
  </si>
  <si>
    <t>DOĞA VE KİMYA</t>
  </si>
  <si>
    <t>KİMYANIN TEMEL KANUNLARI VE KİMYASAL HESAPLAMALAR</t>
  </si>
  <si>
    <t>KARIŞIMLAR</t>
  </si>
  <si>
    <t>ASİTLER, BAZLAR VE TUZLAR</t>
  </si>
  <si>
    <t>KİMYA HER YERDE</t>
  </si>
  <si>
    <t>Yenilenebilir Yağ Türleri</t>
  </si>
  <si>
    <t>MODERN ATOM TEORİSİ</t>
  </si>
  <si>
    <t>GAZLAR</t>
  </si>
  <si>
    <t>SIVI ÇÖZELTİLER VE ÇÖZÜNÜRLÜK</t>
  </si>
  <si>
    <t>KİMYASAL TEPKİMELERDE ENERJİ</t>
  </si>
  <si>
    <t>KİMYASAL TEPKİMELERDE HIZ</t>
  </si>
  <si>
    <t>KİMYASAL TEPKİMELERDE DENGE</t>
  </si>
  <si>
    <t>KİMYA VE ELEKTRİK</t>
  </si>
  <si>
    <t>KARBON KİMYASINA GİRİŞ</t>
  </si>
  <si>
    <t>ORGANİK BİLEŞİKLER</t>
  </si>
  <si>
    <t>ENERJİ KAYNAKLARI VE BİLİMSEL GELİŞMELER</t>
  </si>
  <si>
    <t>FİZİK BİLİMİNE GİRİŞ</t>
  </si>
  <si>
    <t>MADDE VE ÖZELLİKLERİ</t>
  </si>
  <si>
    <t>ISI VE SICAKLIK</t>
  </si>
  <si>
    <t>BASINÇ VE KALDIRMA KUVVETİ</t>
  </si>
  <si>
    <t>KUVVET VE HAREKET</t>
  </si>
  <si>
    <t>ENERJİ</t>
  </si>
  <si>
    <t>ELEKTRİK VE MANYETİZMA</t>
  </si>
  <si>
    <t>OPTİK VE DALGALAR</t>
  </si>
  <si>
    <t>OPTİK</t>
  </si>
  <si>
    <t>DALGALAR</t>
  </si>
  <si>
    <t>DALGA MEKANİĞİ</t>
  </si>
  <si>
    <t>ÇEMBERSEL HAREKET</t>
  </si>
  <si>
    <t>BASİT HARMONİK HARKET</t>
  </si>
  <si>
    <t>ATOM FİZİĞİNE GİRİŞ VE RADYOAKTİVİTE</t>
  </si>
  <si>
    <t>MODERN FİZİK</t>
  </si>
  <si>
    <t>MODERN FİZİĞİN TEKNOLOJİDEKİ UYGULAMALARI</t>
  </si>
  <si>
    <t>TARİH VE ZAMAN</t>
  </si>
  <si>
    <t>İNSANLIĞIN İLK DÖNEMLERİ</t>
  </si>
  <si>
    <t>ORTA ÇAĞ’DA DÜNYA</t>
  </si>
  <si>
    <t>İLK VE ORTA ÇAĞLARDA TÜRK DÜNYASI</t>
  </si>
  <si>
    <t>İSLAM MEDENİYETİNİN DOĞUŞU</t>
  </si>
  <si>
    <t>TÜRKLERİN İSLAMİYET’İ KABULÜ VE İLK TÜRK İSLAM DEVLETLERİ</t>
  </si>
  <si>
    <t>YERLEŞME VE DEVLETLEŞME SÜRECİNDE SELÇUKLU TÜRKİYESİ</t>
  </si>
  <si>
    <t>BEYLİKTEN DEVLETE OSMANLI SİYASETİ (1302-1453)</t>
  </si>
  <si>
    <t>DEVLETLEŞME SÜRECİNDE SAVAŞÇILAR VE ASKERLER</t>
  </si>
  <si>
    <t>BEYLİKTEN DEVLETE OSMANLI MEDENİYETİ</t>
  </si>
  <si>
    <t>DÜNYA GÜCÜ OSMANLI (1453-1595)</t>
  </si>
  <si>
    <t>SULTAN VE OSMANLI MERKEZ TEŞKİLATI</t>
  </si>
  <si>
    <t>KLASİK ÇAĞDA OSMANLI TOPLUM DÜZENİ</t>
  </si>
  <si>
    <t>DEĞİŞEN DÜNYA DENGELERİ KARŞISINDA OSMANLI SİYASETİ (1595-1774)</t>
  </si>
  <si>
    <t>DEĞİŞİM ÇAĞINDA AVRUPA VE OSMANLI</t>
  </si>
  <si>
    <t>ULUSLARARASI İLİŞKİLERDE DENGE STRATEJİSİ (1774-1914)</t>
  </si>
  <si>
    <t>DEVRİMLER ÇAĞINDA DEĞİŞEN DEVLET-TOPLUM İLİŞKİLERİ</t>
  </si>
  <si>
    <t>SERMAYE VE EMEK</t>
  </si>
  <si>
    <t>XIX VE XX. YÜZYILDA DEĞİŞEN GÜNDELİK HAYAT</t>
  </si>
  <si>
    <t>XX. YÜZYIL BAŞLARINDA OSMANLI DEVLETİ VE DÜNYA</t>
  </si>
  <si>
    <t>MİLLÎ MÜCADELE</t>
  </si>
  <si>
    <t>ATATÜRKÇÜLÜK VE TÜRK İNKILABI</t>
  </si>
  <si>
    <t>İKİ SAVAŞ ARASINDAKİ DÖNEMDE TÜRKİYE VE DÜNYA</t>
  </si>
  <si>
    <t>II. DÜNYA SAVAŞI SÜRECİNDE TÜRKİYE VE DÜNYA</t>
  </si>
  <si>
    <t>II. DÜNYA SAVAŞI SONRASINDA TÜRKİYE VE DÜNYA</t>
  </si>
  <si>
    <t>TOPLUMSAL DEVRİM ÇAĞINDA DÜNYA VE TÜRKİYE</t>
  </si>
  <si>
    <t>XXI. YÜZYILIN EŞİĞİNDE TÜRKİYE VE DÜNYA</t>
  </si>
  <si>
    <t>YAŞAM BİLİMİ BİYOLOJİ</t>
  </si>
  <si>
    <t>HÜCRE</t>
  </si>
  <si>
    <t>CANLILAR DÜNYASI</t>
  </si>
  <si>
    <t>HÜCRE BÖLÜNMELERİ</t>
  </si>
  <si>
    <t>KALITIMIN GENEL İLKELERİ</t>
  </si>
  <si>
    <t>EKOSİSTEM EKOLOJİSİ VE GÜNCEL ÇEVRE SORUNLARI</t>
  </si>
  <si>
    <t>İNSAN FİZYOLOJİSİ</t>
  </si>
  <si>
    <t>KOMÜNİTE VE POPÜLASYON EKOLOJİSİ</t>
  </si>
  <si>
    <t>GENETİK ŞİFRE VE PROTEİN SENTEZİ</t>
  </si>
  <si>
    <t>CANLILIK VE ENERJİ</t>
  </si>
  <si>
    <t>BİTKLERİN YAPISI</t>
  </si>
  <si>
    <t>CANLILAR VE ÇEVRE</t>
  </si>
  <si>
    <t>DOĞA VE İNSAN, COĞRAFYA</t>
  </si>
  <si>
    <t>DÜNYA'NIN ŞEKLİ VE HAREKETLERİ</t>
  </si>
  <si>
    <t>COĞRAFİ KONUM</t>
  </si>
  <si>
    <t>HARİTA BİLGİSİ</t>
  </si>
  <si>
    <t>İKLİM BİLGİSİ</t>
  </si>
  <si>
    <t>YERLEŞME, NÜFUS VE GÖÇ</t>
  </si>
  <si>
    <t>BÖLGELER</t>
  </si>
  <si>
    <t>İNSAN VE DOĞAL ÇEVRE</t>
  </si>
  <si>
    <t>YERİN ŞEKİLLENMESİ</t>
  </si>
  <si>
    <t>SU, TOPRAK VE BİTKİ</t>
  </si>
  <si>
    <t>EKONOMİK FAALİYETLER</t>
  </si>
  <si>
    <t>ULAŞIM AĞLARI</t>
  </si>
  <si>
    <t>AFETLER</t>
  </si>
  <si>
    <t>EKOSİSTEM VE MADDE DÖNGÜSÜ</t>
  </si>
  <si>
    <t>NÜFUS POLİTİKALARI VE ŞEHİRLERİN FONKSİYONLARI</t>
  </si>
  <si>
    <t>EKONOMİK FAALİYETLER VE DOĞAL KAYNAKLAR</t>
  </si>
  <si>
    <t>TÜRKİYE'DE EKONOMİK FAALİYETLER</t>
  </si>
  <si>
    <t>KÜLTÜR BÖLGELERİ</t>
  </si>
  <si>
    <t>KÜRESEL TİCARET, TURİZM</t>
  </si>
  <si>
    <t>ÜLKELER</t>
  </si>
  <si>
    <t>ULUSLARARASI ÖRGÜTLER</t>
  </si>
  <si>
    <t>ÇEVRE SORUNLARI</t>
  </si>
  <si>
    <t>DOĞANIN EKSTREMLERİ, DOĞA VE DEĞİŞİM</t>
  </si>
  <si>
    <t>ŞEHİRLEŞME, SANAYİ VE GÖÇ</t>
  </si>
  <si>
    <t>TÜRKİYE'DE İŞLEVSEL BÖLGELER  VE KALKINMA PROJELERİ</t>
  </si>
  <si>
    <t>JEOPOLİTİK KONUM, ENERJİ HATLARI, ÇATIŞMA BÖLGELERİ</t>
  </si>
  <si>
    <t>ÇEVRE SORUNLARININ ÇÖZÜMLERİ</t>
  </si>
  <si>
    <t>Din Kültürü ve Ahlak Bilgisi</t>
  </si>
  <si>
    <t>BİLGİ VE İNANÇ</t>
  </si>
  <si>
    <t>DİN VE İSLAM</t>
  </si>
  <si>
    <t>İSLAM VE İBADET</t>
  </si>
  <si>
    <t>GENÇLİK VE DEĞERLER</t>
  </si>
  <si>
    <t>GÖNÜL COĞRAFYAMIZ</t>
  </si>
  <si>
    <t>ALLAH İNSAN İLİŞKİSİ</t>
  </si>
  <si>
    <t>HZ. MUHAMMED (S.A.V.) VE GENÇLİK</t>
  </si>
  <si>
    <t>DİN VE HAYAT</t>
  </si>
  <si>
    <t>AHLAKİ TUTUM VE DAVRANIŞLAR</t>
  </si>
  <si>
    <t>İSLAM DÜŞÜNCESİNDE İTİKADİ, SİYASİ VE FIKHİ YORUMLAR</t>
  </si>
  <si>
    <t>DÜNYA VE AHİRET</t>
  </si>
  <si>
    <t>KUR’AN’A GÖRE HZ. MUHAMMED</t>
  </si>
  <si>
    <t>KUR’AN’DA BAZI KAVRAMLAR</t>
  </si>
  <si>
    <t>İNANÇLA İLGİLİ MESELELER</t>
  </si>
  <si>
    <t>YAHUDİLİK VE HIRİSTİYANLIK</t>
  </si>
  <si>
    <t>İSLAM VE BİLİM</t>
  </si>
  <si>
    <t>ANADOLU’DA İSLAM</t>
  </si>
  <si>
    <t>İSLAM DÜŞÜNCESİNDE TASAVVUFİ YORUMLAR</t>
  </si>
  <si>
    <t>GÜNCEL DİNÎ MESELELER</t>
  </si>
  <si>
    <t>HİNT VE ÇİN DİNLERİ</t>
  </si>
  <si>
    <t>MANTIK</t>
  </si>
  <si>
    <t>Tanım, aksiyom, teorem ve ispat kavramları</t>
  </si>
  <si>
    <t>Önermeler ve bileşik önermeler</t>
  </si>
  <si>
    <t>KÜMELER</t>
  </si>
  <si>
    <t>Kümelerle çözülen problemler ve gerçek hayat problemleri</t>
  </si>
  <si>
    <t>Kümelerde temel kavramlar kümelerde işlemler</t>
  </si>
  <si>
    <t>İki kümenin kartezyen çarpımıyla ilgili işlemler</t>
  </si>
  <si>
    <t>Kümelerde yapılan işlemlerle mantıkta kullanılan semboller arasındaki ilişkilendirmeler</t>
  </si>
  <si>
    <t>DENKLEM VE EŞİTSİZLİKLER</t>
  </si>
  <si>
    <t>Bölünebilme kuralları</t>
  </si>
  <si>
    <t>Üslü ifadeler ve denklemler</t>
  </si>
  <si>
    <t>Köklü ifadeler ve denklemler</t>
  </si>
  <si>
    <t>Oran ve orantı</t>
  </si>
  <si>
    <t>Birinci dereceden iki bilinmeyenli denklem sistemleri</t>
  </si>
  <si>
    <t>Birinci dereceden iki bilinmeyenli eşitsizlik sistemleri</t>
  </si>
  <si>
    <t xml:space="preserve">Sayı kümeleri </t>
  </si>
  <si>
    <t>Tam sayılarda EKOK, EBOB</t>
  </si>
  <si>
    <t>Gerçek hayatta periyodik olarak tekrar eden durumları içeren problemler</t>
  </si>
  <si>
    <t>Birinci dereceden denklemler</t>
  </si>
  <si>
    <t>Birinci dereceden eşitsizlikler</t>
  </si>
  <si>
    <t>Açık, kapalı ve yarı açık aralık kavramları ile bunların gösterimleri</t>
  </si>
  <si>
    <t>Oran, orantı kavramlarının kullanıldığı problemler</t>
  </si>
  <si>
    <t>Rutin olmayan problem</t>
  </si>
  <si>
    <t>ÜÇGENLER</t>
  </si>
  <si>
    <t>Temel kavramlar ve Doğruda Açılar</t>
  </si>
  <si>
    <t>Üçgende açılar</t>
  </si>
  <si>
    <t>Üçgende eşlik</t>
  </si>
  <si>
    <t>Üçgende benzerlik</t>
  </si>
  <si>
    <t>Üçgende kenar orta dikme ve yükseklik</t>
  </si>
  <si>
    <t>Üçgende yardımcı elemanlar</t>
  </si>
  <si>
    <t>Üçgende açıortay</t>
  </si>
  <si>
    <t>Üçgende kenarortay</t>
  </si>
  <si>
    <t>Üçgende açı kenar bağıntıları</t>
  </si>
  <si>
    <t>Üçgenin alanı</t>
  </si>
  <si>
    <t>Üçgende temel çizimler</t>
  </si>
  <si>
    <t>VERİ</t>
  </si>
  <si>
    <t>Verilerin grafikle gösterilmesi</t>
  </si>
  <si>
    <t>Merkezî eğilim ve yayılım ölçüleri</t>
  </si>
  <si>
    <t>SAYMA VE OLASILIK</t>
  </si>
  <si>
    <t>Pascal üçgenini ve binom açılımını</t>
  </si>
  <si>
    <t>Olayların gerçekleşme sayısını toplama ve çarpma yöntemlerini kullanarak hesaplama</t>
  </si>
  <si>
    <t>FONKSİYONLAR</t>
  </si>
  <si>
    <t>İki fonksiyonun bileşkesi</t>
  </si>
  <si>
    <t>Fonksiyonların grafikleri</t>
  </si>
  <si>
    <t>Fonksiyon kavramı ve gösterimi</t>
  </si>
  <si>
    <t>Bir fonksiyonun tersi</t>
  </si>
  <si>
    <t>POLİNOMLAR</t>
  </si>
  <si>
    <t>Rasyonel ifadelerin sadeleştirilmesi</t>
  </si>
  <si>
    <t>İKİNCİ DERECEDEN DENKLEMLER</t>
  </si>
  <si>
    <t>İkinci dereceden bir bilinmeyenli denklemin kökleri ile katsayıları arasındaki ilişkiler</t>
  </si>
  <si>
    <t>Karmaşık sayı</t>
  </si>
  <si>
    <t>DÖRTGENLER VE ÇOKGENLER</t>
  </si>
  <si>
    <t>Özel dörtgenler</t>
  </si>
  <si>
    <t>UZAY GEOMETRİ</t>
  </si>
  <si>
    <t>TRİGONOMETRİ</t>
  </si>
  <si>
    <t>Toplam Ve Fark Formülleri</t>
  </si>
  <si>
    <t>ANALİTİK GEOMETRİ</t>
  </si>
  <si>
    <t>Noktanın analitik incelenmesi</t>
  </si>
  <si>
    <t>Çemberin analitik incelenmesi</t>
  </si>
  <si>
    <t>Analitik düzlemde doğru ile çember</t>
  </si>
  <si>
    <t>İçten Ve Dıştan Bölen Nokta</t>
  </si>
  <si>
    <t>Analitik düzlemde İki çemberin Birbirlerine Göre Durumu</t>
  </si>
  <si>
    <t>FONKSİYONLARDA UYGULAMALAR</t>
  </si>
  <si>
    <t>İkinci dereceden bir değişkenli fonksiyonun grafiği (Parabol)</t>
  </si>
  <si>
    <t>Fonksiyonların Dönüşümleri (öteleme, simetri, dönüşüm)</t>
  </si>
  <si>
    <t>Fonksiyonun grafik ve tablo temsilini kullanarak problem çözme</t>
  </si>
  <si>
    <t>DENKLEM VE EŞİTSİZLİK SİSTEMLERİ</t>
  </si>
  <si>
    <t>İkinci dereceden iki bilinmeyenli denklem sistemleri</t>
  </si>
  <si>
    <t>İkinci dereceden bir bilinmeyenli eşitsizlikler ve eşitsizlik sistemleri</t>
  </si>
  <si>
    <t>ÇEMBER VE DAİRE</t>
  </si>
  <si>
    <t>Çemberde temel çizimler</t>
  </si>
  <si>
    <t>Üçgenin Çevrel Çemberi Ve Sinüs Teoremi</t>
  </si>
  <si>
    <t>OLASILIK</t>
  </si>
  <si>
    <t>Koşullu olasılık</t>
  </si>
  <si>
    <t>Deneysel ve teorik olasılık</t>
  </si>
  <si>
    <t>ÜSTEL VE LOGARİTMİK FONKSİYONLAR</t>
  </si>
  <si>
    <t>Üstel ve logaritmik fonksiyonları gerçek hayat durumlarını modelleme</t>
  </si>
  <si>
    <t>DİZİLER</t>
  </si>
  <si>
    <t>Diziler yardımıyla gerçek hayat durumları ile ilgili problemler</t>
  </si>
  <si>
    <t>Aritmetik ve geometrik diziler</t>
  </si>
  <si>
    <t>DÖNÜŞÜMLER</t>
  </si>
  <si>
    <t>LİMİT-TÜREV</t>
  </si>
  <si>
    <t>Maksimum ve minimum problemleri</t>
  </si>
  <si>
    <t>Türevi yardımıyla bir fonksiyonun grafiğini çizmek</t>
  </si>
  <si>
    <t>İNTEGRAL</t>
  </si>
  <si>
    <t>Belirli integral ile alan hesabı</t>
  </si>
  <si>
    <t>DİLİN İŞLEVLERİ</t>
  </si>
  <si>
    <t>TÜRK DİLİNİN TARİHÎ GELİŞİMİ</t>
  </si>
  <si>
    <t>ANLAM BİLGİSİ</t>
  </si>
  <si>
    <t>SÖZCÜK ANLAMI</t>
  </si>
  <si>
    <t xml:space="preserve">Deyimler </t>
  </si>
  <si>
    <t>CÜMLE ANLAMI</t>
  </si>
  <si>
    <t>PARAGRAF</t>
  </si>
  <si>
    <t>DİL BİLGİSİ</t>
  </si>
  <si>
    <t>SÖZCÜK TÜRLERİ</t>
  </si>
  <si>
    <t>ünlemler</t>
  </si>
  <si>
    <t>FİİLLER</t>
  </si>
  <si>
    <t>FİİLİMSİLER</t>
  </si>
  <si>
    <t>EKLER</t>
  </si>
  <si>
    <t>Kök - Gövde Kavramı</t>
  </si>
  <si>
    <t>SÖZCÜK YAPISI</t>
  </si>
  <si>
    <t>KELİME GRUPLARI</t>
  </si>
  <si>
    <t>CÜMLE ÖGELERİ</t>
  </si>
  <si>
    <t>FİİL ÇATISI</t>
  </si>
  <si>
    <t>CÜMLE ÇEŞİTLERİ</t>
  </si>
  <si>
    <t>ANLATIM BOZUKLUKLARI</t>
  </si>
  <si>
    <t>YAZIM KURALLARI</t>
  </si>
  <si>
    <t>SES BİLGİSİ</t>
  </si>
  <si>
    <t>NOKTALAMA İŞARETLERİ</t>
  </si>
  <si>
    <t>SÖZEL AKIL YÜRÜTME</t>
  </si>
  <si>
    <t>GİRİŞ</t>
  </si>
  <si>
    <t>EDEBİYAT</t>
  </si>
  <si>
    <t>KARMA DİL BİLGİSİ</t>
  </si>
  <si>
    <t>ŞİİR</t>
  </si>
  <si>
    <t>TİYATRO</t>
  </si>
  <si>
    <t>DÜZYAZI TÜRLERİ</t>
  </si>
  <si>
    <t>SÖZLÜ ANLATIM TÜRLERİ</t>
  </si>
  <si>
    <t>İSLAMİYET'İN KABULÜNDEN ÖNCEKİ TÜRK EDEBİYATI</t>
  </si>
  <si>
    <t>İSLAMÎ DÖNEMDE İLK DİL VE EDEBİYAT ÜRÜNLERİ</t>
  </si>
  <si>
    <t>İslamî Dönemde İlk Dil ve Edebiyat ürünleri</t>
  </si>
  <si>
    <t>HALK EDEBİYATI</t>
  </si>
  <si>
    <t>DİVAN EDEBİYATI</t>
  </si>
  <si>
    <t>BATI EDEBİYATI</t>
  </si>
  <si>
    <t>EDEBİYAT AKIMLARI</t>
  </si>
  <si>
    <t>DÜNYA EDEBİYATI</t>
  </si>
  <si>
    <t>TÜRKİYE DIŞINDAKİ TÜRK EDEBİYATININ TEMSİLCİLERİ</t>
  </si>
  <si>
    <t>BATI ETKİSİNDE GELİŞEN TÜRK EDEBİYATI</t>
  </si>
  <si>
    <t>TANZİMAT EDEBİYATI</t>
  </si>
  <si>
    <t>SERVETİFÜNUN EDEBİYATI</t>
  </si>
  <si>
    <t>FECRİATİ EDEBİYATI</t>
  </si>
  <si>
    <t xml:space="preserve">Fecriati Topluluğu </t>
  </si>
  <si>
    <t>MİLLÎ EDEBİYAT</t>
  </si>
  <si>
    <t xml:space="preserve">Millî Edebiyat Dönemi </t>
  </si>
  <si>
    <t>CUMHURİYET EDEBİYATI</t>
  </si>
  <si>
    <t xml:space="preserve">Cumhuriyet Dönemi Saf (Öz) Şiir Anlayışı </t>
  </si>
  <si>
    <t xml:space="preserve">Cumhuriyet Dönemi Türk Edebiyatı </t>
  </si>
  <si>
    <t>TÜRK EDEBİYATININ TARİHİ DÖNEMLERİ</t>
  </si>
  <si>
    <t>Tarih ve Zaman</t>
  </si>
  <si>
    <t>İlk Çağ’da Göçler ve İlk Çağ’ın Tüccar Kavimleri</t>
  </si>
  <si>
    <t>İnsanlığın İlk Dönemleri</t>
  </si>
  <si>
    <t>Orta Çağ’da Siyasi Yapılar</t>
  </si>
  <si>
    <t>Orta Çağ’da Ordu</t>
  </si>
  <si>
    <t>Orta Çağ’da Dünya</t>
  </si>
  <si>
    <t>Avrasya’da İlk Türk İzleri</t>
  </si>
  <si>
    <t>İç Asya’da Kurulan Türk Devletleri ve Kültür Medeniyeti</t>
  </si>
  <si>
    <t>Kavimler Göçü ve Avrupa Hunları</t>
  </si>
  <si>
    <t>Diğer Türk Devlet ve Toplulukları</t>
  </si>
  <si>
    <t>İlk ve Orta Çağlarda Türk Dünyası</t>
  </si>
  <si>
    <t>İslamiyet’in Doğduğu Dönemde Dünya</t>
  </si>
  <si>
    <t>İslam Devleti’nin Kültür ve Medeniyeti</t>
  </si>
  <si>
    <t>İslam Medeniyetinin Doğuşu</t>
  </si>
  <si>
    <t>Türklerin İslamiyet’i Kabulü</t>
  </si>
  <si>
    <t>İslamiyet’in Türk Devlet ve Toplum Yapısına Etkisi</t>
  </si>
  <si>
    <t>Türklerin İslamiyet’i Kabulü ve İlk Türk İslam Devletleri</t>
  </si>
  <si>
    <t>Anadolu’nun İlk Fatihleri</t>
  </si>
  <si>
    <t>Türkiye Selçukluları ve Kültür Medeniyeti</t>
  </si>
  <si>
    <t>Anadolu’da Moğol İstilası</t>
  </si>
  <si>
    <t>Yerleşme ve Devletleşme Sürecinde Selçuklu Türkiyesi</t>
  </si>
  <si>
    <t>Osmanlı Devleti’nin Kuruluşuyla İlgili Görüşler</t>
  </si>
  <si>
    <t>Anadolu Türk Birliğini Sağlama Faaliyetleri</t>
  </si>
  <si>
    <t>Beylikten Devlete Osmanlı Siyaseti (1302-1453)</t>
  </si>
  <si>
    <t>Beylik Dönemi’nde Osmanlı’nın Askerî Gücü</t>
  </si>
  <si>
    <t>Devletleşme Sürecinde Savaşçılar ve Askerler</t>
  </si>
  <si>
    <t>Anadolu’nun Kandilleri</t>
  </si>
  <si>
    <t>Osmanlı Devleti’nde Askerî Sınıf</t>
  </si>
  <si>
    <t>Türk Dünyasında Yetişmiş Bazı Bilim İnsanları</t>
  </si>
  <si>
    <t>Osmanlı El Sanatları</t>
  </si>
  <si>
    <t>Beylikten Devlete Osmanlı Medeniyeti</t>
  </si>
  <si>
    <t>1520-1595 Yılları Arasındaki  Siyasi Gelişmeler</t>
  </si>
  <si>
    <t>Osmanlı’nın Gücü ve Stratejik Rakipleri</t>
  </si>
  <si>
    <t>Denizlerde Hâkimiyet Mücadelesi</t>
  </si>
  <si>
    <t>Coğrafi Keşifler ve Etkileri</t>
  </si>
  <si>
    <t>Dünya Gücü Osmanlı (1453-1595)</t>
  </si>
  <si>
    <t>Topkapı Sarayı ve Divân-I Hümâyun</t>
  </si>
  <si>
    <t>Sultan ve Osmanlı Merkez Teşkilatı</t>
  </si>
  <si>
    <t>Osmanlı’da Toprak Mülkiyeti ve Çifthane Sistemi</t>
  </si>
  <si>
    <t>Osmanlı’da Vakıf Müessesesi</t>
  </si>
  <si>
    <t>Klasik Çağda Osmanlı Toplum Düzeni</t>
  </si>
  <si>
    <t>1595-1700 Yılları Arasındaki Siyasi Gelişmeler</t>
  </si>
  <si>
    <t>XVIII. Yüzyıl Siyasi Ortamında Osmanlı Devleti</t>
  </si>
  <si>
    <t>Westphalıa Barışı’ndan Modern Devletler Hukukuna</t>
  </si>
  <si>
    <t>Değişen Dünya Dengeleri Karşısında Osmanlı Siyaseti (1595-1774)</t>
  </si>
  <si>
    <t>Yenı Çağ Avrupası’nda Meydana Gelen Gelişmeler</t>
  </si>
  <si>
    <t>Osmanlı Sosyo-Ekonomik Yapısında Değışiklikler</t>
  </si>
  <si>
    <t>Osmanlı Devleti’nde İsyanlar ve Düzeni Koruma Çabaları</t>
  </si>
  <si>
    <t>Lale Devri (1718-1730)</t>
  </si>
  <si>
    <t>Osmanlı İlim ve İrfan Erleri</t>
  </si>
  <si>
    <t>Değişim Çağında Avrupa ve Osmanlı</t>
  </si>
  <si>
    <t>Osmanlı Devleti’nin Siyasi Varlığına Yönelık Tehditler</t>
  </si>
  <si>
    <t>Mehmet Alı Paşa’nın Güç Kazanması</t>
  </si>
  <si>
    <t>Osmanlı-Rusya Rekabeti (1768-1914)</t>
  </si>
  <si>
    <t>Üçlü İttifak ve Üçlü İtilaf Oluşumları</t>
  </si>
  <si>
    <t>Uluslararası İlişkilerde Denge Stratejisi (1774-1914)</t>
  </si>
  <si>
    <t>Devrimler ve Değışimler</t>
  </si>
  <si>
    <t>Osmanlı Devleti’nde Modern Orduya Geçiş</t>
  </si>
  <si>
    <t>Osmanlı Devleti’nde Demokratikleşme Süreci</t>
  </si>
  <si>
    <t>Osmanlı Devleti’nde Darbeler</t>
  </si>
  <si>
    <t xml:space="preserve">Osmanlı Devleti’nde Fikir Akımları </t>
  </si>
  <si>
    <t>Devrimler Çağında Değişen Devlet-Toplum İlişkileri</t>
  </si>
  <si>
    <t>Osmanlı Devleti’nde Sanayileşme Çabaları</t>
  </si>
  <si>
    <t>Osmanlıda Ekonomiyi Düzeltme Çabaları</t>
  </si>
  <si>
    <t>Sermaye ve Emek</t>
  </si>
  <si>
    <t>XIX ve XX. Yüzyılda Değişen Gündelik Hayat</t>
  </si>
  <si>
    <t>Mustafa Kemal’in Hayatı</t>
  </si>
  <si>
    <t>XX. Yüzyıl Başlarında Osmanlı Devleti ve Dünya</t>
  </si>
  <si>
    <t>Mudanya’dan Lozan’a</t>
  </si>
  <si>
    <t>Millî Mücadele</t>
  </si>
  <si>
    <t>Hukuk Alanındaki İnkılaplar</t>
  </si>
  <si>
    <t>Sağlık Alanındaki Çalışmalar</t>
  </si>
  <si>
    <t>Atatürkçülük ve Türk İnkılabı</t>
  </si>
  <si>
    <t>İki Dünya Savaşı Arasındaki Dönemde Meydana Gelen Gelişmeler</t>
  </si>
  <si>
    <t>İki Savaş Arasındaki Dönemde Türkiye ve Dünya</t>
  </si>
  <si>
    <t>II. Dünya Savaşı’nın Sonuçları</t>
  </si>
  <si>
    <t>II. Dünya Savaşı Sürecinde Türkiye ve Dünya</t>
  </si>
  <si>
    <t>1950’li Yıllarda Türkiye</t>
  </si>
  <si>
    <t>II. Dünya Savaşı Sonrasında Türkiye ve Dünya</t>
  </si>
  <si>
    <t>1960 Sonrası Türkiye’de Yaşanan Gelişmeler</t>
  </si>
  <si>
    <t>Toplumsal Devrim Çağında Dünya ve Türkiye</t>
  </si>
  <si>
    <t>1990 Sonrası Türkiye’deki Gelişmeler</t>
  </si>
  <si>
    <t>XXI. Yüzyılın Eşiğinde Türkiye ve Dünya</t>
  </si>
  <si>
    <t>v4</t>
  </si>
  <si>
    <t>FEL</t>
  </si>
  <si>
    <t>COĞ.</t>
  </si>
  <si>
    <t>FEL.</t>
  </si>
  <si>
    <t>?</t>
  </si>
  <si>
    <t xml:space="preserve">B </t>
  </si>
  <si>
    <t xml:space="preserve">C </t>
  </si>
  <si>
    <t>GEO</t>
  </si>
  <si>
    <t>11. Sınıf Bursluluk Testi 2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</si>
</sst>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25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8"/>
      <name val="Symbol"/>
      <family val="1"/>
      <charset val="2"/>
    </font>
    <font>
      <b/>
      <sz val="11"/>
      <name val="Symbol"/>
      <family val="1"/>
      <charset val="2"/>
    </font>
    <font>
      <sz val="8"/>
      <color rgb="FFFF0000"/>
      <name val="Calibri"/>
      <family val="2"/>
      <charset val="162"/>
      <scheme val="minor"/>
    </font>
    <font>
      <b/>
      <sz val="10"/>
      <name val="Symbol"/>
      <family val="1"/>
      <charset val="2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name val="Arial Tur"/>
      <family val="2"/>
      <charset val="162"/>
    </font>
    <font>
      <sz val="9"/>
      <name val="Arial Tur"/>
      <family val="2"/>
      <charset val="162"/>
    </font>
    <font>
      <b/>
      <sz val="9"/>
      <color indexed="10"/>
      <name val="Arial Tur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13" xfId="0" applyFont="1" applyBorder="1" applyAlignment="1">
      <alignment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left" vertical="center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left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>
      <alignment horizontal="center" vertical="center"/>
    </xf>
    <xf numFmtId="0" fontId="3" fillId="10" borderId="0" xfId="0" applyFont="1" applyFill="1" applyAlignment="1" applyProtection="1">
      <alignment horizontal="left" vertic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0" fontId="3" fillId="10" borderId="13" xfId="0" applyFont="1" applyFill="1" applyBorder="1" applyAlignment="1">
      <alignment horizontal="center" vertical="center"/>
    </xf>
    <xf numFmtId="0" fontId="3" fillId="10" borderId="7" xfId="0" applyFont="1" applyFill="1" applyBorder="1" applyAlignment="1" applyProtection="1">
      <alignment horizontal="left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center"/>
    </xf>
    <xf numFmtId="0" fontId="0" fillId="11" borderId="12" xfId="0" applyFill="1" applyBorder="1" applyAlignment="1">
      <alignment horizontal="left" vertical="center"/>
    </xf>
    <xf numFmtId="0" fontId="0" fillId="11" borderId="12" xfId="0" applyFill="1" applyBorder="1" applyAlignment="1">
      <alignment horizontal="center"/>
    </xf>
    <xf numFmtId="0" fontId="0" fillId="9" borderId="12" xfId="0" applyFill="1" applyBorder="1" applyAlignment="1">
      <alignment horizontal="left" vertical="center"/>
    </xf>
    <xf numFmtId="0" fontId="0" fillId="9" borderId="12" xfId="0" applyFill="1" applyBorder="1" applyAlignment="1">
      <alignment horizontal="center"/>
    </xf>
    <xf numFmtId="0" fontId="0" fillId="12" borderId="12" xfId="0" applyFill="1" applyBorder="1" applyAlignment="1">
      <alignment horizontal="left" vertical="center"/>
    </xf>
    <xf numFmtId="0" fontId="0" fillId="12" borderId="12" xfId="0" applyFill="1" applyBorder="1" applyAlignment="1">
      <alignment horizontal="center"/>
    </xf>
    <xf numFmtId="0" fontId="0" fillId="13" borderId="12" xfId="0" applyFill="1" applyBorder="1" applyAlignment="1">
      <alignment horizontal="left" vertical="center"/>
    </xf>
    <xf numFmtId="0" fontId="0" fillId="13" borderId="12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13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left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3" fillId="13" borderId="0" xfId="0" applyFont="1" applyFill="1" applyAlignment="1" applyProtection="1">
      <alignment horizontal="left" vertical="center"/>
      <protection locked="0"/>
    </xf>
    <xf numFmtId="0" fontId="3" fillId="13" borderId="0" xfId="0" applyFont="1" applyFill="1" applyAlignment="1" applyProtection="1">
      <alignment horizontal="center" vertical="center"/>
      <protection locked="0"/>
    </xf>
    <xf numFmtId="0" fontId="3" fillId="12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 applyProtection="1">
      <alignment horizontal="center" vertical="center"/>
      <protection locked="0"/>
    </xf>
    <xf numFmtId="0" fontId="3" fillId="12" borderId="10" xfId="0" applyFont="1" applyFill="1" applyBorder="1" applyAlignment="1" applyProtection="1">
      <alignment horizontal="left" vertical="center"/>
      <protection locked="0"/>
    </xf>
    <xf numFmtId="0" fontId="3" fillId="12" borderId="10" xfId="0" applyFont="1" applyFill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Alignment="1" applyProtection="1">
      <alignment horizontal="left" vertic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0" fontId="3" fillId="14" borderId="9" xfId="0" applyFont="1" applyFill="1" applyBorder="1" applyAlignment="1">
      <alignment horizontal="center" vertical="center"/>
    </xf>
    <xf numFmtId="0" fontId="3" fillId="14" borderId="9" xfId="0" applyFont="1" applyFill="1" applyBorder="1" applyAlignment="1" applyProtection="1">
      <alignment horizontal="center" vertical="center"/>
      <protection locked="0"/>
    </xf>
    <xf numFmtId="0" fontId="3" fillId="14" borderId="10" xfId="0" applyFont="1" applyFill="1" applyBorder="1" applyAlignment="1" applyProtection="1">
      <alignment horizontal="left" vertical="center"/>
      <protection locked="0"/>
    </xf>
    <xf numFmtId="0" fontId="3" fillId="14" borderId="10" xfId="0" applyFont="1" applyFill="1" applyBorder="1" applyAlignment="1" applyProtection="1">
      <alignment horizontal="center" vertical="center"/>
      <protection locked="0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 applyProtection="1">
      <alignment horizontal="center" vertical="center"/>
      <protection locked="0"/>
    </xf>
    <xf numFmtId="0" fontId="3" fillId="14" borderId="0" xfId="0" applyFont="1" applyFill="1" applyAlignment="1" applyProtection="1">
      <alignment horizontal="left" vertical="center"/>
      <protection locked="0"/>
    </xf>
    <xf numFmtId="0" fontId="3" fillId="14" borderId="0" xfId="0" applyFont="1" applyFill="1" applyAlignment="1" applyProtection="1">
      <alignment horizontal="center" vertical="center"/>
      <protection locked="0"/>
    </xf>
    <xf numFmtId="0" fontId="3" fillId="14" borderId="13" xfId="0" applyFont="1" applyFill="1" applyBorder="1" applyAlignment="1">
      <alignment horizontal="center" vertical="center"/>
    </xf>
    <xf numFmtId="0" fontId="3" fillId="14" borderId="13" xfId="0" applyFont="1" applyFill="1" applyBorder="1" applyAlignment="1" applyProtection="1">
      <alignment horizontal="center" vertical="center"/>
      <protection locked="0"/>
    </xf>
    <xf numFmtId="0" fontId="3" fillId="14" borderId="7" xfId="0" applyFont="1" applyFill="1" applyBorder="1" applyAlignment="1" applyProtection="1">
      <alignment horizontal="left" vertical="center"/>
      <protection locked="0"/>
    </xf>
    <xf numFmtId="0" fontId="3" fillId="14" borderId="7" xfId="0" applyFont="1" applyFill="1" applyBorder="1" applyAlignment="1" applyProtection="1">
      <alignment horizontal="center" vertical="center"/>
      <protection locked="0"/>
    </xf>
    <xf numFmtId="1" fontId="3" fillId="9" borderId="11" xfId="0" applyNumberFormat="1" applyFont="1" applyFill="1" applyBorder="1" applyAlignment="1" applyProtection="1">
      <alignment horizontal="center" vertical="center"/>
      <protection locked="0"/>
    </xf>
    <xf numFmtId="1" fontId="3" fillId="9" borderId="6" xfId="0" applyNumberFormat="1" applyFont="1" applyFill="1" applyBorder="1" applyAlignment="1" applyProtection="1">
      <alignment horizontal="center" vertical="center"/>
      <protection locked="0"/>
    </xf>
    <xf numFmtId="1" fontId="3" fillId="13" borderId="11" xfId="0" applyNumberFormat="1" applyFont="1" applyFill="1" applyBorder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1" fontId="3" fillId="14" borderId="11" xfId="0" applyNumberFormat="1" applyFont="1" applyFill="1" applyBorder="1" applyAlignment="1" applyProtection="1">
      <alignment horizontal="center" vertical="center"/>
      <protection locked="0"/>
    </xf>
    <xf numFmtId="1" fontId="3" fillId="14" borderId="6" xfId="0" applyNumberFormat="1" applyFont="1" applyFill="1" applyBorder="1" applyAlignment="1" applyProtection="1">
      <alignment horizontal="center" vertical="center"/>
      <protection locked="0"/>
    </xf>
    <xf numFmtId="1" fontId="3" fillId="14" borderId="15" xfId="0" applyNumberFormat="1" applyFont="1" applyFill="1" applyBorder="1" applyAlignment="1" applyProtection="1">
      <alignment horizontal="center" vertical="center"/>
      <protection locked="0"/>
    </xf>
    <xf numFmtId="1" fontId="3" fillId="10" borderId="11" xfId="0" applyNumberFormat="1" applyFont="1" applyFill="1" applyBorder="1" applyAlignment="1" applyProtection="1">
      <alignment horizontal="center" vertical="center"/>
      <protection locked="0"/>
    </xf>
    <xf numFmtId="1" fontId="3" fillId="10" borderId="6" xfId="0" applyNumberFormat="1" applyFont="1" applyFill="1" applyBorder="1" applyAlignment="1" applyProtection="1">
      <alignment horizontal="center" vertical="center"/>
      <protection locked="0"/>
    </xf>
    <xf numFmtId="1" fontId="3" fillId="12" borderId="11" xfId="0" applyNumberFormat="1" applyFont="1" applyFill="1" applyBorder="1" applyAlignment="1" applyProtection="1">
      <alignment horizontal="center" vertical="center"/>
      <protection locked="0"/>
    </xf>
    <xf numFmtId="1" fontId="3" fillId="12" borderId="6" xfId="0" applyNumberFormat="1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1" fontId="3" fillId="10" borderId="15" xfId="0" applyNumberFormat="1" applyFont="1" applyFill="1" applyBorder="1" applyAlignment="1" applyProtection="1">
      <alignment horizontal="center" vertical="center"/>
      <protection locked="0"/>
    </xf>
    <xf numFmtId="0" fontId="20" fillId="5" borderId="9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20" fillId="8" borderId="13" xfId="0" applyFont="1" applyFill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23" fillId="0" borderId="5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6" fillId="0" borderId="0" xfId="0" applyFont="1"/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" fontId="0" fillId="0" borderId="12" xfId="0" applyNumberFormat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6" fillId="16" borderId="12" xfId="0" applyFont="1" applyFill="1" applyBorder="1" applyAlignment="1">
      <alignment horizontal="center" vertical="center"/>
    </xf>
    <xf numFmtId="0" fontId="16" fillId="17" borderId="12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 textRotation="90"/>
    </xf>
    <xf numFmtId="0" fontId="11" fillId="9" borderId="1" xfId="0" applyFont="1" applyFill="1" applyBorder="1" applyAlignment="1">
      <alignment horizontal="center" vertical="center" textRotation="90"/>
    </xf>
    <xf numFmtId="0" fontId="11" fillId="10" borderId="9" xfId="0" applyFont="1" applyFill="1" applyBorder="1" applyAlignment="1">
      <alignment horizontal="center" vertical="center" textRotation="90"/>
    </xf>
    <xf numFmtId="0" fontId="11" fillId="10" borderId="1" xfId="0" applyFont="1" applyFill="1" applyBorder="1" applyAlignment="1">
      <alignment horizontal="center" vertical="center" textRotation="90"/>
    </xf>
    <xf numFmtId="0" fontId="11" fillId="13" borderId="9" xfId="0" applyFont="1" applyFill="1" applyBorder="1" applyAlignment="1">
      <alignment horizontal="center" vertical="center" textRotation="90"/>
    </xf>
    <xf numFmtId="0" fontId="11" fillId="13" borderId="1" xfId="0" applyFont="1" applyFill="1" applyBorder="1" applyAlignment="1">
      <alignment horizontal="center" vertical="center" textRotation="90"/>
    </xf>
    <xf numFmtId="0" fontId="11" fillId="13" borderId="13" xfId="0" applyFont="1" applyFill="1" applyBorder="1" applyAlignment="1">
      <alignment horizontal="center" vertical="center" textRotation="90"/>
    </xf>
    <xf numFmtId="0" fontId="11" fillId="6" borderId="9" xfId="0" applyFont="1" applyFill="1" applyBorder="1" applyAlignment="1">
      <alignment horizontal="center" vertical="center" textRotation="90"/>
    </xf>
    <xf numFmtId="0" fontId="11" fillId="6" borderId="1" xfId="0" applyFont="1" applyFill="1" applyBorder="1" applyAlignment="1">
      <alignment horizontal="center" vertical="center" textRotation="90"/>
    </xf>
    <xf numFmtId="0" fontId="11" fillId="6" borderId="13" xfId="0" applyFont="1" applyFill="1" applyBorder="1" applyAlignment="1">
      <alignment horizontal="center" vertical="center" textRotation="90"/>
    </xf>
    <xf numFmtId="0" fontId="11" fillId="3" borderId="9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 vertical="center" textRotation="90"/>
    </xf>
    <xf numFmtId="0" fontId="11" fillId="3" borderId="13" xfId="0" applyFont="1" applyFill="1" applyBorder="1" applyAlignment="1">
      <alignment horizontal="center" vertical="center" textRotation="90"/>
    </xf>
    <xf numFmtId="0" fontId="11" fillId="14" borderId="9" xfId="0" applyFont="1" applyFill="1" applyBorder="1" applyAlignment="1">
      <alignment horizontal="center" vertical="center" textRotation="90"/>
    </xf>
    <xf numFmtId="0" fontId="11" fillId="14" borderId="1" xfId="0" applyFont="1" applyFill="1" applyBorder="1" applyAlignment="1">
      <alignment horizontal="center" vertical="center" textRotation="90"/>
    </xf>
    <xf numFmtId="0" fontId="11" fillId="14" borderId="13" xfId="0" applyFont="1" applyFill="1" applyBorder="1" applyAlignment="1">
      <alignment horizontal="center" vertical="center" textRotation="90"/>
    </xf>
    <xf numFmtId="0" fontId="11" fillId="9" borderId="13" xfId="0" applyFont="1" applyFill="1" applyBorder="1" applyAlignment="1">
      <alignment horizontal="center" vertical="center" textRotation="90"/>
    </xf>
    <xf numFmtId="0" fontId="11" fillId="12" borderId="9" xfId="0" applyFont="1" applyFill="1" applyBorder="1" applyAlignment="1">
      <alignment horizontal="center" vertical="center" textRotation="90"/>
    </xf>
    <xf numFmtId="0" fontId="11" fillId="12" borderId="1" xfId="0" applyFont="1" applyFill="1" applyBorder="1" applyAlignment="1">
      <alignment horizontal="center" vertical="center" textRotation="90"/>
    </xf>
    <xf numFmtId="0" fontId="11" fillId="12" borderId="1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h_Surek\Desktop\&#8226;DOKUMANLAR\&#8226;DENEM%20TAKIP%20CIZELGESI\CA\9-12\ESKI\9%20SNF%20CEVAP%20ANAHTARI%20(v1)%20(25-25-25-25)_SAYMALI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VAP ANAHTARI"/>
      <sheetName val="DENEME_v1"/>
      <sheetName val="KAZANIML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54"/>
  <sheetViews>
    <sheetView showZeros="0" tabSelected="1" zoomScaleNormal="100" zoomScaleSheetLayoutView="100" workbookViewId="0">
      <selection activeCell="E14" sqref="E14"/>
    </sheetView>
  </sheetViews>
  <sheetFormatPr defaultColWidth="8.85546875" defaultRowHeight="15" x14ac:dyDescent="0.25"/>
  <cols>
    <col min="1" max="1" width="7" customWidth="1"/>
    <col min="2" max="3" width="10.42578125" style="30" bestFit="1" customWidth="1"/>
    <col min="4" max="4" width="8.7109375" style="30"/>
    <col min="5" max="5" width="99.85546875" customWidth="1"/>
    <col min="6" max="6" width="16.42578125" style="30" customWidth="1"/>
    <col min="7" max="7" width="16.42578125" customWidth="1"/>
    <col min="12" max="12" width="13.7109375" hidden="1" customWidth="1"/>
    <col min="13" max="13" width="32.7109375" hidden="1" customWidth="1"/>
    <col min="14" max="14" width="10.28515625" hidden="1" customWidth="1"/>
    <col min="15" max="15" width="47.28515625" hidden="1" customWidth="1"/>
    <col min="16" max="16" width="85" hidden="1" customWidth="1"/>
    <col min="17" max="17" width="0" style="30" hidden="1" customWidth="1"/>
  </cols>
  <sheetData>
    <row r="1" spans="1:17" ht="33.75" x14ac:dyDescent="0.25">
      <c r="B1" s="164" t="str">
        <f>DENEME_v4!C1</f>
        <v>11. Sınıf Bursluluk Testi 2 CA</v>
      </c>
      <c r="C1" s="164"/>
      <c r="D1" s="164"/>
      <c r="E1" s="164"/>
      <c r="L1" s="36" t="s">
        <v>1503</v>
      </c>
      <c r="M1" s="153" t="s">
        <v>1504</v>
      </c>
      <c r="N1" s="36" t="s">
        <v>1505</v>
      </c>
      <c r="O1" s="153" t="s">
        <v>1506</v>
      </c>
      <c r="P1" s="153" t="s">
        <v>1507</v>
      </c>
      <c r="Q1" s="36" t="s">
        <v>1508</v>
      </c>
    </row>
    <row r="2" spans="1:17" x14ac:dyDescent="0.25">
      <c r="B2" s="133" t="s">
        <v>0</v>
      </c>
      <c r="C2" s="134" t="s">
        <v>1</v>
      </c>
      <c r="D2" s="165" t="s">
        <v>966</v>
      </c>
      <c r="E2" s="167" t="s">
        <v>967</v>
      </c>
      <c r="F2" s="169" t="s">
        <v>1501</v>
      </c>
      <c r="G2" s="170" t="s">
        <v>1502</v>
      </c>
      <c r="L2" s="72">
        <v>801010100</v>
      </c>
      <c r="M2" t="s">
        <v>22</v>
      </c>
      <c r="N2" s="30">
        <v>10</v>
      </c>
      <c r="O2" t="s">
        <v>1509</v>
      </c>
      <c r="P2" t="s">
        <v>952</v>
      </c>
      <c r="Q2" s="30">
        <v>959902</v>
      </c>
    </row>
    <row r="3" spans="1:17" x14ac:dyDescent="0.25">
      <c r="B3" s="135" t="s">
        <v>26</v>
      </c>
      <c r="C3" s="136" t="s">
        <v>26</v>
      </c>
      <c r="D3" s="166"/>
      <c r="E3" s="168"/>
      <c r="F3" s="169"/>
      <c r="G3" s="170"/>
      <c r="L3" s="72">
        <v>801010101</v>
      </c>
      <c r="M3" t="s">
        <v>22</v>
      </c>
      <c r="N3" s="30">
        <v>10</v>
      </c>
      <c r="O3" t="s">
        <v>1509</v>
      </c>
      <c r="P3" t="s">
        <v>953</v>
      </c>
      <c r="Q3" s="30">
        <v>959903</v>
      </c>
    </row>
    <row r="4" spans="1:17" x14ac:dyDescent="0.25">
      <c r="A4" s="137" t="str">
        <f>DENEME_v4!D4</f>
        <v>TUR</v>
      </c>
      <c r="B4" s="138">
        <f>DENEME_v4!P4</f>
        <v>1</v>
      </c>
      <c r="C4" s="138">
        <f>DENEME_v4!Q4</f>
        <v>3</v>
      </c>
      <c r="D4" s="138" t="str">
        <f>DENEME_v4!E4</f>
        <v>D</v>
      </c>
      <c r="E4" s="139" t="str">
        <f>IFERROR(VLOOKUP(F4,DENEME_v4!$AI:$AM,4,0),"")</f>
        <v>Söz Öbeklerinin Anlamı</v>
      </c>
      <c r="F4" s="157">
        <f>DENEME_v4!F4</f>
        <v>912020203</v>
      </c>
      <c r="G4" s="138">
        <f t="shared" ref="G4:G35" si="0">VLOOKUP(F4,L:Q,6,0)</f>
        <v>958620</v>
      </c>
      <c r="L4" s="72">
        <v>801010102</v>
      </c>
      <c r="M4" t="s">
        <v>22</v>
      </c>
      <c r="N4" s="30">
        <v>10</v>
      </c>
      <c r="O4" t="s">
        <v>1509</v>
      </c>
      <c r="P4" t="s">
        <v>954</v>
      </c>
      <c r="Q4" s="30">
        <v>959904</v>
      </c>
    </row>
    <row r="5" spans="1:17" x14ac:dyDescent="0.25">
      <c r="A5" s="137" t="str">
        <f>DENEME_v4!D5</f>
        <v>TUR</v>
      </c>
      <c r="B5" s="138">
        <f>DENEME_v4!P5</f>
        <v>2</v>
      </c>
      <c r="C5" s="138">
        <f>DENEME_v4!Q5</f>
        <v>4</v>
      </c>
      <c r="D5" s="138" t="str">
        <f>DENEME_v4!E5</f>
        <v>A</v>
      </c>
      <c r="E5" s="139" t="str">
        <f>IFERROR(VLOOKUP(F5,DENEME_v4!$AI:$AM,4,0),"")</f>
        <v>Tamlamalar</v>
      </c>
      <c r="F5" s="157">
        <f>DENEME_v4!F5</f>
        <v>912031001</v>
      </c>
      <c r="G5" s="138">
        <f t="shared" si="0"/>
        <v>958386</v>
      </c>
      <c r="L5" s="72">
        <v>801010103</v>
      </c>
      <c r="M5" t="s">
        <v>22</v>
      </c>
      <c r="N5" s="30">
        <v>10</v>
      </c>
      <c r="O5" t="s">
        <v>1509</v>
      </c>
      <c r="P5" t="s">
        <v>1215</v>
      </c>
      <c r="Q5" s="30">
        <v>959905</v>
      </c>
    </row>
    <row r="6" spans="1:17" x14ac:dyDescent="0.25">
      <c r="A6" s="137" t="str">
        <f>DENEME_v4!D6</f>
        <v>TUR</v>
      </c>
      <c r="B6" s="138">
        <f>DENEME_v4!P6</f>
        <v>3</v>
      </c>
      <c r="C6" s="138">
        <f>DENEME_v4!Q6</f>
        <v>1</v>
      </c>
      <c r="D6" s="138" t="str">
        <f>DENEME_v4!E6</f>
        <v>B</v>
      </c>
      <c r="E6" s="139" t="str">
        <f>IFERROR(VLOOKUP(F6,DENEME_v4!$AI:$AM,4,0),"")</f>
        <v>Parçanın Yardımcı Düşünceleri</v>
      </c>
      <c r="F6" s="157">
        <f>DENEME_v4!F6</f>
        <v>912021806</v>
      </c>
      <c r="G6" s="138">
        <f t="shared" si="0"/>
        <v>958278</v>
      </c>
      <c r="L6" s="72">
        <v>801020100</v>
      </c>
      <c r="M6" t="s">
        <v>22</v>
      </c>
      <c r="N6" s="30">
        <v>10</v>
      </c>
      <c r="O6" t="s">
        <v>1510</v>
      </c>
      <c r="P6" t="s">
        <v>955</v>
      </c>
      <c r="Q6" s="30">
        <v>959906</v>
      </c>
    </row>
    <row r="7" spans="1:17" x14ac:dyDescent="0.25">
      <c r="A7" s="137" t="str">
        <f>DENEME_v4!D7</f>
        <v>TUR</v>
      </c>
      <c r="B7" s="138">
        <f>DENEME_v4!P7</f>
        <v>4</v>
      </c>
      <c r="C7" s="138">
        <f>DENEME_v4!Q7</f>
        <v>2</v>
      </c>
      <c r="D7" s="138" t="str">
        <f>DENEME_v4!E7</f>
        <v>C</v>
      </c>
      <c r="E7" s="139" t="str">
        <f>IFERROR(VLOOKUP(F7,DENEME_v4!$AI:$AM,4,0),"")</f>
        <v>Fiiller</v>
      </c>
      <c r="F7" s="157">
        <f>DENEME_v4!F7</f>
        <v>912031401</v>
      </c>
      <c r="G7" s="138">
        <f t="shared" si="0"/>
        <v>958319</v>
      </c>
      <c r="L7" s="72">
        <v>801020101</v>
      </c>
      <c r="M7" t="s">
        <v>22</v>
      </c>
      <c r="N7" s="30">
        <v>10</v>
      </c>
      <c r="O7" t="s">
        <v>1510</v>
      </c>
      <c r="P7" t="s">
        <v>956</v>
      </c>
      <c r="Q7" s="30">
        <v>959907</v>
      </c>
    </row>
    <row r="8" spans="1:17" x14ac:dyDescent="0.25">
      <c r="A8" s="137" t="str">
        <f>DENEME_v4!D8</f>
        <v>TUR</v>
      </c>
      <c r="B8" s="138">
        <f>DENEME_v4!P8</f>
        <v>5</v>
      </c>
      <c r="C8" s="138">
        <f>DENEME_v4!Q8</f>
        <v>7</v>
      </c>
      <c r="D8" s="138" t="str">
        <f>DENEME_v4!E8</f>
        <v>D</v>
      </c>
      <c r="E8" s="139" t="str">
        <f>IFERROR(VLOOKUP(F8,DENEME_v4!$AI:$AM,4,0),"")</f>
        <v>Paragrafın Ana Düşüncesi</v>
      </c>
      <c r="F8" s="157">
        <f>DENEME_v4!F8</f>
        <v>912021805</v>
      </c>
      <c r="G8" s="138">
        <f t="shared" si="0"/>
        <v>958307</v>
      </c>
      <c r="L8" s="72">
        <v>801020102</v>
      </c>
      <c r="M8" t="s">
        <v>22</v>
      </c>
      <c r="N8" s="30">
        <v>10</v>
      </c>
      <c r="O8" t="s">
        <v>1510</v>
      </c>
      <c r="P8" t="s">
        <v>957</v>
      </c>
      <c r="Q8" s="30">
        <v>959908</v>
      </c>
    </row>
    <row r="9" spans="1:17" x14ac:dyDescent="0.25">
      <c r="A9" s="137" t="str">
        <f>DENEME_v4!D9</f>
        <v>TUR</v>
      </c>
      <c r="B9" s="138">
        <f>DENEME_v4!P9</f>
        <v>6</v>
      </c>
      <c r="C9" s="138">
        <f>DENEME_v4!Q9</f>
        <v>8</v>
      </c>
      <c r="D9" s="138" t="str">
        <f>DENEME_v4!E9</f>
        <v>B</v>
      </c>
      <c r="E9" s="139" t="str">
        <f>IFERROR(VLOOKUP(F9,DENEME_v4!$AI:$AM,4,0),"")</f>
        <v>Fiiller</v>
      </c>
      <c r="F9" s="157">
        <f>DENEME_v4!F9</f>
        <v>912031401</v>
      </c>
      <c r="G9" s="138">
        <f t="shared" si="0"/>
        <v>958319</v>
      </c>
      <c r="L9" s="72">
        <v>801020103</v>
      </c>
      <c r="M9" t="s">
        <v>22</v>
      </c>
      <c r="N9" s="30">
        <v>10</v>
      </c>
      <c r="O9" t="s">
        <v>1510</v>
      </c>
      <c r="P9" t="s">
        <v>958</v>
      </c>
      <c r="Q9" s="30">
        <v>959909</v>
      </c>
    </row>
    <row r="10" spans="1:17" x14ac:dyDescent="0.25">
      <c r="A10" s="137" t="str">
        <f>DENEME_v4!D10</f>
        <v>TUR</v>
      </c>
      <c r="B10" s="138">
        <f>DENEME_v4!P10</f>
        <v>7</v>
      </c>
      <c r="C10" s="138">
        <f>DENEME_v4!Q10</f>
        <v>5</v>
      </c>
      <c r="D10" s="138" t="str">
        <f>DENEME_v4!E10</f>
        <v>E</v>
      </c>
      <c r="E10" s="139" t="str">
        <f>IFERROR(VLOOKUP(F10,DENEME_v4!$AI:$AM,4,0),"")</f>
        <v>Paragraf Tamamlama</v>
      </c>
      <c r="F10" s="157">
        <f>DENEME_v4!F10</f>
        <v>912021706</v>
      </c>
      <c r="G10" s="138">
        <f t="shared" si="0"/>
        <v>958329</v>
      </c>
      <c r="L10" s="72">
        <v>801020104</v>
      </c>
      <c r="M10" t="s">
        <v>22</v>
      </c>
      <c r="N10" s="30">
        <v>10</v>
      </c>
      <c r="O10" t="s">
        <v>1510</v>
      </c>
      <c r="P10" t="s">
        <v>959</v>
      </c>
      <c r="Q10" s="30">
        <v>959910</v>
      </c>
    </row>
    <row r="11" spans="1:17" x14ac:dyDescent="0.25">
      <c r="A11" s="137" t="str">
        <f>DENEME_v4!D11</f>
        <v>TUR</v>
      </c>
      <c r="B11" s="138">
        <f>DENEME_v4!P11</f>
        <v>8</v>
      </c>
      <c r="C11" s="138">
        <f>DENEME_v4!Q11</f>
        <v>6</v>
      </c>
      <c r="D11" s="138" t="str">
        <f>DENEME_v4!E11</f>
        <v>C</v>
      </c>
      <c r="E11" s="139" t="str">
        <f>IFERROR(VLOOKUP(F11,DENEME_v4!$AI:$AM,4,0),"")</f>
        <v>Sözcükte Anlam</v>
      </c>
      <c r="F11" s="157">
        <f>DENEME_v4!F11</f>
        <v>912020201</v>
      </c>
      <c r="G11" s="138">
        <f t="shared" si="0"/>
        <v>958620</v>
      </c>
      <c r="L11" s="72">
        <v>801030100</v>
      </c>
      <c r="M11" t="s">
        <v>22</v>
      </c>
      <c r="N11" s="30">
        <v>10</v>
      </c>
      <c r="O11" t="s">
        <v>1511</v>
      </c>
      <c r="P11" t="s">
        <v>960</v>
      </c>
      <c r="Q11" s="30">
        <v>959911</v>
      </c>
    </row>
    <row r="12" spans="1:17" x14ac:dyDescent="0.25">
      <c r="A12" s="137" t="str">
        <f>DENEME_v4!D12</f>
        <v>TUR</v>
      </c>
      <c r="B12" s="138">
        <f>DENEME_v4!P12</f>
        <v>9</v>
      </c>
      <c r="C12" s="138">
        <f>DENEME_v4!Q12</f>
        <v>11</v>
      </c>
      <c r="D12" s="138" t="str">
        <f>DENEME_v4!E12</f>
        <v>E</v>
      </c>
      <c r="E12" s="139" t="str">
        <f>IFERROR(VLOOKUP(F12,DENEME_v4!$AI:$AM,4,0),"")</f>
        <v>Paragrafın Ana Düşüncesi</v>
      </c>
      <c r="F12" s="157">
        <f>DENEME_v4!F12</f>
        <v>912021805</v>
      </c>
      <c r="G12" s="138">
        <f t="shared" si="0"/>
        <v>958307</v>
      </c>
      <c r="L12" s="72">
        <v>801030101</v>
      </c>
      <c r="M12" t="s">
        <v>22</v>
      </c>
      <c r="N12" s="30">
        <v>10</v>
      </c>
      <c r="O12" t="s">
        <v>1511</v>
      </c>
      <c r="P12" t="s">
        <v>1512</v>
      </c>
      <c r="Q12" s="30">
        <v>959912</v>
      </c>
    </row>
    <row r="13" spans="1:17" x14ac:dyDescent="0.25">
      <c r="A13" s="137" t="str">
        <f>DENEME_v4!D13</f>
        <v>TUR</v>
      </c>
      <c r="B13" s="138">
        <f>DENEME_v4!P13</f>
        <v>10</v>
      </c>
      <c r="C13" s="138">
        <f>DENEME_v4!Q13</f>
        <v>12</v>
      </c>
      <c r="D13" s="138" t="str">
        <f>DENEME_v4!E13</f>
        <v>A</v>
      </c>
      <c r="E13" s="139" t="str">
        <f>IFERROR(VLOOKUP(F13,DENEME_v4!$AI:$AM,4,0),"")</f>
        <v>Sözcük Türleri</v>
      </c>
      <c r="F13" s="157">
        <f>DENEME_v4!F13</f>
        <v>912030201</v>
      </c>
      <c r="G13" s="138">
        <f t="shared" si="0"/>
        <v>958281</v>
      </c>
      <c r="L13" s="72">
        <v>801030102</v>
      </c>
      <c r="M13" t="s">
        <v>22</v>
      </c>
      <c r="N13" s="30">
        <v>10</v>
      </c>
      <c r="O13" t="s">
        <v>1511</v>
      </c>
      <c r="P13" t="s">
        <v>1513</v>
      </c>
      <c r="Q13" s="30">
        <v>959913</v>
      </c>
    </row>
    <row r="14" spans="1:17" x14ac:dyDescent="0.25">
      <c r="A14" s="137" t="str">
        <f>DENEME_v4!D14</f>
        <v>TUR</v>
      </c>
      <c r="B14" s="138">
        <f>DENEME_v4!P14</f>
        <v>11</v>
      </c>
      <c r="C14" s="138">
        <f>DENEME_v4!Q14</f>
        <v>9</v>
      </c>
      <c r="D14" s="138" t="str">
        <f>DENEME_v4!E14</f>
        <v>A</v>
      </c>
      <c r="E14" s="139" t="str">
        <f>IFERROR(VLOOKUP(F14,DENEME_v4!$AI:$AM,4,0),"")</f>
        <v>Cümlede Anlam</v>
      </c>
      <c r="F14" s="157">
        <f>DENEME_v4!F14</f>
        <v>912020301</v>
      </c>
      <c r="G14" s="138">
        <f t="shared" si="0"/>
        <v>958312</v>
      </c>
      <c r="L14" s="72">
        <v>801030103</v>
      </c>
      <c r="M14" t="s">
        <v>22</v>
      </c>
      <c r="N14" s="30">
        <v>10</v>
      </c>
      <c r="O14" t="s">
        <v>1511</v>
      </c>
      <c r="P14" t="s">
        <v>1514</v>
      </c>
      <c r="Q14" s="30">
        <v>959914</v>
      </c>
    </row>
    <row r="15" spans="1:17" x14ac:dyDescent="0.25">
      <c r="A15" s="137" t="str">
        <f>DENEME_v4!D15</f>
        <v>TUR</v>
      </c>
      <c r="B15" s="138">
        <f>DENEME_v4!P15</f>
        <v>12</v>
      </c>
      <c r="C15" s="138">
        <f>DENEME_v4!Q15</f>
        <v>10</v>
      </c>
      <c r="D15" s="138" t="str">
        <f>DENEME_v4!E15</f>
        <v>D</v>
      </c>
      <c r="E15" s="139" t="str">
        <f>IFERROR(VLOOKUP(F15,DENEME_v4!$AI:$AM,4,0),"")</f>
        <v>Sözcük Türleri</v>
      </c>
      <c r="F15" s="157">
        <f>DENEME_v4!F15</f>
        <v>912030201</v>
      </c>
      <c r="G15" s="138">
        <f t="shared" si="0"/>
        <v>958281</v>
      </c>
      <c r="L15" s="72">
        <v>801030104</v>
      </c>
      <c r="M15" t="s">
        <v>22</v>
      </c>
      <c r="N15" s="30">
        <v>10</v>
      </c>
      <c r="O15" t="s">
        <v>1511</v>
      </c>
      <c r="P15" t="s">
        <v>1515</v>
      </c>
      <c r="Q15" s="30">
        <v>959915</v>
      </c>
    </row>
    <row r="16" spans="1:17" x14ac:dyDescent="0.25">
      <c r="A16" s="137" t="str">
        <f>DENEME_v4!D16</f>
        <v>TUR</v>
      </c>
      <c r="B16" s="138">
        <f>DENEME_v4!P16</f>
        <v>13</v>
      </c>
      <c r="C16" s="138">
        <f>DENEME_v4!Q16</f>
        <v>15</v>
      </c>
      <c r="D16" s="138" t="str">
        <f>DENEME_v4!E16</f>
        <v>B</v>
      </c>
      <c r="E16" s="139" t="str">
        <f>IFERROR(VLOOKUP(F16,DENEME_v4!$AI:$AM,4,0),"")</f>
        <v>Cümlede Anlam</v>
      </c>
      <c r="F16" s="157">
        <f>DENEME_v4!F16</f>
        <v>912020301</v>
      </c>
      <c r="G16" s="138">
        <f t="shared" si="0"/>
        <v>958312</v>
      </c>
      <c r="L16" s="72">
        <v>801030105</v>
      </c>
      <c r="M16" t="s">
        <v>22</v>
      </c>
      <c r="N16" s="30">
        <v>10</v>
      </c>
      <c r="O16" t="s">
        <v>1511</v>
      </c>
      <c r="P16" t="s">
        <v>1516</v>
      </c>
      <c r="Q16" s="30">
        <v>959916</v>
      </c>
    </row>
    <row r="17" spans="1:17" x14ac:dyDescent="0.25">
      <c r="A17" s="137" t="str">
        <f>DENEME_v4!D17</f>
        <v>TUR</v>
      </c>
      <c r="B17" s="138">
        <f>DENEME_v4!P17</f>
        <v>14</v>
      </c>
      <c r="C17" s="138">
        <f>DENEME_v4!Q17</f>
        <v>16</v>
      </c>
      <c r="D17" s="138" t="str">
        <f>DENEME_v4!E17</f>
        <v>A</v>
      </c>
      <c r="E17" s="139" t="str">
        <f>IFERROR(VLOOKUP(F17,DENEME_v4!$AI:$AM,4,0),"")</f>
        <v>Fiil Çatısı</v>
      </c>
      <c r="F17" s="157">
        <f>DENEME_v4!F17</f>
        <v>912032401</v>
      </c>
      <c r="G17" s="138">
        <f t="shared" si="0"/>
        <v>958325</v>
      </c>
      <c r="L17" s="72">
        <v>801030106</v>
      </c>
      <c r="M17" t="s">
        <v>22</v>
      </c>
      <c r="N17" s="30">
        <v>10</v>
      </c>
      <c r="O17" t="s">
        <v>1511</v>
      </c>
      <c r="P17" t="s">
        <v>1517</v>
      </c>
      <c r="Q17" s="30">
        <v>959917</v>
      </c>
    </row>
    <row r="18" spans="1:17" x14ac:dyDescent="0.25">
      <c r="A18" s="137" t="str">
        <f>DENEME_v4!D18</f>
        <v>TUR</v>
      </c>
      <c r="B18" s="138">
        <f>DENEME_v4!P18</f>
        <v>15</v>
      </c>
      <c r="C18" s="138">
        <f>DENEME_v4!Q18</f>
        <v>13</v>
      </c>
      <c r="D18" s="138" t="str">
        <f>DENEME_v4!E18</f>
        <v>E</v>
      </c>
      <c r="E18" s="139" t="str">
        <f>IFERROR(VLOOKUP(F18,DENEME_v4!$AI:$AM,4,0),"")</f>
        <v>Paragraf Oluşturma</v>
      </c>
      <c r="F18" s="157">
        <f>DENEME_v4!F18</f>
        <v>912021705</v>
      </c>
      <c r="G18" s="138">
        <f t="shared" si="0"/>
        <v>958329</v>
      </c>
      <c r="L18" s="72">
        <v>801030107</v>
      </c>
      <c r="M18" t="s">
        <v>22</v>
      </c>
      <c r="N18" s="30">
        <v>10</v>
      </c>
      <c r="O18" t="s">
        <v>1511</v>
      </c>
      <c r="P18" t="s">
        <v>1518</v>
      </c>
      <c r="Q18" s="30">
        <v>959918</v>
      </c>
    </row>
    <row r="19" spans="1:17" x14ac:dyDescent="0.25">
      <c r="A19" s="137" t="str">
        <f>DENEME_v4!D19</f>
        <v>TUR</v>
      </c>
      <c r="B19" s="138">
        <f>DENEME_v4!P19</f>
        <v>16</v>
      </c>
      <c r="C19" s="138">
        <f>DENEME_v4!Q19</f>
        <v>14</v>
      </c>
      <c r="D19" s="138" t="str">
        <f>DENEME_v4!E19</f>
        <v>E</v>
      </c>
      <c r="E19" s="139" t="str">
        <f>IFERROR(VLOOKUP(F19,DENEME_v4!$AI:$AM,4,0),"")</f>
        <v>Cümle Çeşitleri</v>
      </c>
      <c r="F19" s="157">
        <f>DENEME_v4!F19</f>
        <v>912032501</v>
      </c>
      <c r="G19" s="138">
        <f t="shared" si="0"/>
        <v>958408</v>
      </c>
      <c r="L19" s="72">
        <v>801040100</v>
      </c>
      <c r="M19" t="s">
        <v>22</v>
      </c>
      <c r="N19" s="30">
        <v>10</v>
      </c>
      <c r="O19" t="s">
        <v>1519</v>
      </c>
      <c r="P19" t="s">
        <v>961</v>
      </c>
      <c r="Q19" s="30">
        <v>959919</v>
      </c>
    </row>
    <row r="20" spans="1:17" x14ac:dyDescent="0.25">
      <c r="A20" s="137" t="str">
        <f>DENEME_v4!D20</f>
        <v>TUR</v>
      </c>
      <c r="B20" s="138">
        <f>DENEME_v4!P20</f>
        <v>17</v>
      </c>
      <c r="C20" s="138">
        <f>DENEME_v4!Q20</f>
        <v>20</v>
      </c>
      <c r="D20" s="138" t="str">
        <f>DENEME_v4!E20</f>
        <v>C</v>
      </c>
      <c r="E20" s="139" t="str">
        <f>IFERROR(VLOOKUP(F20,DENEME_v4!$AI:$AM,4,0),"")</f>
        <v>Parçanın İki Paragrafa Bölünmesi</v>
      </c>
      <c r="F20" s="157">
        <f>DENEME_v4!F20</f>
        <v>912021710</v>
      </c>
      <c r="G20" s="138">
        <f t="shared" si="0"/>
        <v>958329</v>
      </c>
      <c r="L20" s="72">
        <v>801040101</v>
      </c>
      <c r="M20" t="s">
        <v>22</v>
      </c>
      <c r="N20" s="30">
        <v>10</v>
      </c>
      <c r="O20" t="s">
        <v>1519</v>
      </c>
      <c r="P20" t="s">
        <v>962</v>
      </c>
      <c r="Q20" s="30">
        <v>959920</v>
      </c>
    </row>
    <row r="21" spans="1:17" x14ac:dyDescent="0.25">
      <c r="A21" s="137" t="str">
        <f>DENEME_v4!D21</f>
        <v>TUR</v>
      </c>
      <c r="B21" s="138">
        <f>DENEME_v4!P21</f>
        <v>18</v>
      </c>
      <c r="C21" s="138">
        <f>DENEME_v4!Q21</f>
        <v>21</v>
      </c>
      <c r="D21" s="138" t="str">
        <f>DENEME_v4!E21</f>
        <v>E</v>
      </c>
      <c r="E21" s="139" t="str">
        <f>IFERROR(VLOOKUP(F21,DENEME_v4!$AI:$AM,4,0),"")</f>
        <v>Anlatım Teknikleri</v>
      </c>
      <c r="F21" s="157">
        <f>DENEME_v4!F21</f>
        <v>912021101</v>
      </c>
      <c r="G21" s="138">
        <f t="shared" si="0"/>
        <v>958274</v>
      </c>
      <c r="L21" s="72">
        <v>801040102</v>
      </c>
      <c r="M21" t="s">
        <v>22</v>
      </c>
      <c r="N21" s="30">
        <v>10</v>
      </c>
      <c r="O21" t="s">
        <v>1519</v>
      </c>
      <c r="P21" t="s">
        <v>963</v>
      </c>
      <c r="Q21" s="30">
        <v>959921</v>
      </c>
    </row>
    <row r="22" spans="1:17" x14ac:dyDescent="0.25">
      <c r="A22" s="137" t="str">
        <f>DENEME_v4!D22</f>
        <v>TUR</v>
      </c>
      <c r="B22" s="138">
        <f>DENEME_v4!P22</f>
        <v>19</v>
      </c>
      <c r="C22" s="138">
        <f>DENEME_v4!Q22</f>
        <v>17</v>
      </c>
      <c r="D22" s="138" t="str">
        <f>DENEME_v4!E22</f>
        <v>C</v>
      </c>
      <c r="E22" s="139" t="str">
        <f>IFERROR(VLOOKUP(F22,DENEME_v4!$AI:$AM,4,0),"")</f>
        <v>Cümle Çeşitleri</v>
      </c>
      <c r="F22" s="157">
        <f>DENEME_v4!F22</f>
        <v>912032501</v>
      </c>
      <c r="G22" s="138">
        <f t="shared" si="0"/>
        <v>958408</v>
      </c>
      <c r="L22" s="72">
        <v>801040103</v>
      </c>
      <c r="M22" t="s">
        <v>22</v>
      </c>
      <c r="N22" s="30">
        <v>10</v>
      </c>
      <c r="O22" t="s">
        <v>1519</v>
      </c>
      <c r="P22" t="s">
        <v>964</v>
      </c>
      <c r="Q22" s="30">
        <v>959922</v>
      </c>
    </row>
    <row r="23" spans="1:17" x14ac:dyDescent="0.25">
      <c r="A23" s="137" t="str">
        <f>DENEME_v4!D23</f>
        <v>TUR</v>
      </c>
      <c r="B23" s="138">
        <f>DENEME_v4!P23</f>
        <v>20</v>
      </c>
      <c r="C23" s="138">
        <f>DENEME_v4!Q23</f>
        <v>18</v>
      </c>
      <c r="D23" s="138" t="str">
        <f>DENEME_v4!E23</f>
        <v>E</v>
      </c>
      <c r="E23" s="139" t="str">
        <f>IFERROR(VLOOKUP(F23,DENEME_v4!$AI:$AM,4,0),"")</f>
        <v>Fiilimsiler</v>
      </c>
      <c r="F23" s="157">
        <f>DENEME_v4!F23</f>
        <v>912031501</v>
      </c>
      <c r="G23" s="138">
        <f t="shared" si="0"/>
        <v>958405</v>
      </c>
      <c r="L23" s="72">
        <v>801040104</v>
      </c>
      <c r="M23" t="s">
        <v>22</v>
      </c>
      <c r="N23" s="30">
        <v>10</v>
      </c>
      <c r="O23" t="s">
        <v>1519</v>
      </c>
      <c r="P23" t="s">
        <v>965</v>
      </c>
      <c r="Q23" s="30">
        <v>959923</v>
      </c>
    </row>
    <row r="24" spans="1:17" x14ac:dyDescent="0.25">
      <c r="A24" s="137" t="str">
        <f>DENEME_v4!D24</f>
        <v>TUR</v>
      </c>
      <c r="B24" s="138">
        <f>DENEME_v4!P24</f>
        <v>21</v>
      </c>
      <c r="C24" s="138">
        <f>DENEME_v4!Q24</f>
        <v>19</v>
      </c>
      <c r="D24" s="138" t="str">
        <f>DENEME_v4!E24</f>
        <v>B</v>
      </c>
      <c r="E24" s="139" t="str">
        <f>IFERROR(VLOOKUP(F24,DENEME_v4!$AI:$AM,4,0),"")</f>
        <v>Yazım Kuralları</v>
      </c>
      <c r="F24" s="157">
        <f>DENEME_v4!F24</f>
        <v>912050301</v>
      </c>
      <c r="G24" s="138">
        <f t="shared" si="0"/>
        <v>958283</v>
      </c>
      <c r="L24" s="72">
        <v>801110100</v>
      </c>
      <c r="M24" t="s">
        <v>22</v>
      </c>
      <c r="N24" s="30">
        <v>11</v>
      </c>
      <c r="O24" t="s">
        <v>1520</v>
      </c>
      <c r="P24" t="s">
        <v>896</v>
      </c>
      <c r="Q24" s="30">
        <v>959924</v>
      </c>
    </row>
    <row r="25" spans="1:17" x14ac:dyDescent="0.25">
      <c r="A25" s="137" t="str">
        <f>DENEME_v4!D25</f>
        <v>TUR</v>
      </c>
      <c r="B25" s="138">
        <f>DENEME_v4!P25</f>
        <v>22</v>
      </c>
      <c r="C25" s="138">
        <f>DENEME_v4!Q25</f>
        <v>24</v>
      </c>
      <c r="D25" s="138" t="str">
        <f>DENEME_v4!E25</f>
        <v>B</v>
      </c>
      <c r="E25" s="139" t="str">
        <f>IFERROR(VLOOKUP(F25,DENEME_v4!$AI:$AM,4,0),"")</f>
        <v>Noktalama İşaretleri</v>
      </c>
      <c r="F25" s="157">
        <f>DENEME_v4!F25</f>
        <v>912050401</v>
      </c>
      <c r="G25" s="138">
        <f t="shared" si="0"/>
        <v>958283</v>
      </c>
      <c r="L25" s="72">
        <v>801110101</v>
      </c>
      <c r="M25" t="s">
        <v>22</v>
      </c>
      <c r="N25" s="30">
        <v>11</v>
      </c>
      <c r="O25" t="s">
        <v>1520</v>
      </c>
      <c r="P25" t="s">
        <v>105</v>
      </c>
      <c r="Q25" s="30">
        <v>959925</v>
      </c>
    </row>
    <row r="26" spans="1:17" x14ac:dyDescent="0.25">
      <c r="A26" s="137" t="str">
        <f>DENEME_v4!D26</f>
        <v>TUR</v>
      </c>
      <c r="B26" s="138">
        <f>DENEME_v4!P26</f>
        <v>23</v>
      </c>
      <c r="C26" s="138">
        <f>DENEME_v4!Q26</f>
        <v>25</v>
      </c>
      <c r="D26" s="138" t="str">
        <f>DENEME_v4!E26</f>
        <v>C</v>
      </c>
      <c r="E26" s="139" t="str">
        <f>IFERROR(VLOOKUP(F26,DENEME_v4!$AI:$AM,4,0),"")</f>
        <v>Parçanın Yardımcı Düşünceleri</v>
      </c>
      <c r="F26" s="157">
        <f>DENEME_v4!F26</f>
        <v>912021806</v>
      </c>
      <c r="G26" s="138">
        <f t="shared" si="0"/>
        <v>958278</v>
      </c>
      <c r="L26" s="72">
        <v>801110102</v>
      </c>
      <c r="M26" t="s">
        <v>22</v>
      </c>
      <c r="N26" s="30">
        <v>11</v>
      </c>
      <c r="O26" t="s">
        <v>1520</v>
      </c>
      <c r="P26" t="s">
        <v>106</v>
      </c>
      <c r="Q26" s="30">
        <v>959926</v>
      </c>
    </row>
    <row r="27" spans="1:17" x14ac:dyDescent="0.25">
      <c r="A27" s="137" t="str">
        <f>DENEME_v4!D27</f>
        <v>TUR</v>
      </c>
      <c r="B27" s="138">
        <f>DENEME_v4!P27</f>
        <v>24</v>
      </c>
      <c r="C27" s="138">
        <f>DENEME_v4!Q27</f>
        <v>22</v>
      </c>
      <c r="D27" s="138" t="str">
        <f>DENEME_v4!E27</f>
        <v>A</v>
      </c>
      <c r="E27" s="139" t="str">
        <f>IFERROR(VLOOKUP(F27,DENEME_v4!$AI:$AM,4,0),"")</f>
        <v>Noktalama İşaretleri</v>
      </c>
      <c r="F27" s="157">
        <f>DENEME_v4!F27</f>
        <v>912050401</v>
      </c>
      <c r="G27" s="138">
        <f t="shared" si="0"/>
        <v>958283</v>
      </c>
      <c r="L27" s="72">
        <v>801110103</v>
      </c>
      <c r="M27" t="s">
        <v>22</v>
      </c>
      <c r="N27" s="30">
        <v>11</v>
      </c>
      <c r="O27" t="s">
        <v>1520</v>
      </c>
      <c r="P27" t="s">
        <v>107</v>
      </c>
      <c r="Q27" s="30">
        <v>959928</v>
      </c>
    </row>
    <row r="28" spans="1:17" x14ac:dyDescent="0.25">
      <c r="A28" s="137" t="str">
        <f>DENEME_v4!D28</f>
        <v>TUR</v>
      </c>
      <c r="B28" s="138">
        <f>DENEME_v4!P28</f>
        <v>25</v>
      </c>
      <c r="C28" s="138">
        <f>DENEME_v4!Q28</f>
        <v>23</v>
      </c>
      <c r="D28" s="138" t="str">
        <f>DENEME_v4!E28</f>
        <v>D</v>
      </c>
      <c r="E28" s="139" t="str">
        <f>IFERROR(VLOOKUP(F28,DENEME_v4!$AI:$AM,4,0),"")</f>
        <v>Yazım Kuralları</v>
      </c>
      <c r="F28" s="157">
        <f>DENEME_v4!F28</f>
        <v>912050301</v>
      </c>
      <c r="G28" s="138">
        <f t="shared" si="0"/>
        <v>958283</v>
      </c>
      <c r="L28" s="72">
        <v>801110104</v>
      </c>
      <c r="M28" t="s">
        <v>22</v>
      </c>
      <c r="N28" s="30">
        <v>11</v>
      </c>
      <c r="O28" t="s">
        <v>1520</v>
      </c>
      <c r="P28" t="s">
        <v>108</v>
      </c>
      <c r="Q28" s="30">
        <v>959926</v>
      </c>
    </row>
    <row r="29" spans="1:17" x14ac:dyDescent="0.25">
      <c r="A29" s="137" t="str">
        <f>DENEME_v4!D29</f>
        <v>TAR</v>
      </c>
      <c r="B29" s="138">
        <f>DENEME_v4!P29</f>
        <v>1</v>
      </c>
      <c r="C29" s="138">
        <f>DENEME_v4!Q29</f>
        <v>3</v>
      </c>
      <c r="D29" s="138" t="str">
        <f>DENEME_v4!E29</f>
        <v>A</v>
      </c>
      <c r="E29" s="139" t="str">
        <f>IFERROR(VLOOKUP(F29,DENEME_v4!$AI:$AM,4,0),"")</f>
        <v>İlk Çağ’da Göçler ve İlk Çağ’ın Tüccar Kavimleri</v>
      </c>
      <c r="F29" s="157">
        <f>DENEME_v4!F29</f>
        <v>609020104</v>
      </c>
      <c r="G29" s="138">
        <f t="shared" si="0"/>
        <v>959660</v>
      </c>
      <c r="L29" s="72">
        <v>801110105</v>
      </c>
      <c r="M29" t="s">
        <v>22</v>
      </c>
      <c r="N29" s="30">
        <v>11</v>
      </c>
      <c r="O29" t="s">
        <v>1520</v>
      </c>
      <c r="P29" t="s">
        <v>931</v>
      </c>
      <c r="Q29" s="30">
        <v>959926</v>
      </c>
    </row>
    <row r="30" spans="1:17" x14ac:dyDescent="0.25">
      <c r="A30" s="137" t="str">
        <f>DENEME_v4!D30</f>
        <v>TAR</v>
      </c>
      <c r="B30" s="138">
        <f>DENEME_v4!P30</f>
        <v>2</v>
      </c>
      <c r="C30" s="138">
        <f>DENEME_v4!Q30</f>
        <v>5</v>
      </c>
      <c r="D30" s="138" t="str">
        <f>DENEME_v4!E30</f>
        <v>E</v>
      </c>
      <c r="E30" s="139" t="str">
        <f>IFERROR(VLOOKUP(F30,DENEME_v4!$AI:$AM,4,0),"")</f>
        <v>Beylik Dönemi’nde Osmanlı’nın Askerî Gücü</v>
      </c>
      <c r="F30" s="157">
        <f>DENEME_v4!F30</f>
        <v>610030101</v>
      </c>
      <c r="G30" s="138">
        <f t="shared" si="0"/>
        <v>959702</v>
      </c>
      <c r="L30" s="72">
        <v>801120100</v>
      </c>
      <c r="M30" t="s">
        <v>22</v>
      </c>
      <c r="N30" s="30">
        <v>11</v>
      </c>
      <c r="O30" t="s">
        <v>1521</v>
      </c>
      <c r="P30" t="s">
        <v>897</v>
      </c>
      <c r="Q30" s="30">
        <v>959929</v>
      </c>
    </row>
    <row r="31" spans="1:17" x14ac:dyDescent="0.25">
      <c r="A31" s="137" t="str">
        <f>DENEME_v4!D31</f>
        <v>TAR</v>
      </c>
      <c r="B31" s="138">
        <f>DENEME_v4!P31</f>
        <v>3</v>
      </c>
      <c r="C31" s="138">
        <f>DENEME_v4!Q31</f>
        <v>1</v>
      </c>
      <c r="D31" s="138" t="str">
        <f>DENEME_v4!E31</f>
        <v>B</v>
      </c>
      <c r="E31" s="139" t="str">
        <f>IFERROR(VLOOKUP(F31,DENEME_v4!$AI:$AM,4,0),"")</f>
        <v>İslam Dünyası Liderliği</v>
      </c>
      <c r="F31" s="157">
        <f>DENEME_v4!F31</f>
        <v>610050103</v>
      </c>
      <c r="G31" s="138">
        <f t="shared" si="0"/>
        <v>959714</v>
      </c>
      <c r="L31" s="72">
        <v>801120101</v>
      </c>
      <c r="M31" t="s">
        <v>22</v>
      </c>
      <c r="N31" s="30">
        <v>11</v>
      </c>
      <c r="O31" t="s">
        <v>1521</v>
      </c>
      <c r="P31" t="s">
        <v>1216</v>
      </c>
      <c r="Q31" s="30">
        <v>959930</v>
      </c>
    </row>
    <row r="32" spans="1:17" x14ac:dyDescent="0.25">
      <c r="A32" s="137" t="str">
        <f>DENEME_v4!D32</f>
        <v>TAR</v>
      </c>
      <c r="B32" s="138">
        <f>DENEME_v4!P32</f>
        <v>4</v>
      </c>
      <c r="C32" s="138">
        <f>DENEME_v4!Q32</f>
        <v>2</v>
      </c>
      <c r="D32" s="138" t="str">
        <f>DENEME_v4!E32</f>
        <v>C</v>
      </c>
      <c r="E32" s="139" t="str">
        <f>IFERROR(VLOOKUP(F32,DENEME_v4!$AI:$AM,4,0),"")</f>
        <v>İlk Türk Devletleri ve Komşuları</v>
      </c>
      <c r="F32" s="157">
        <f>DENEME_v4!F32</f>
        <v>609040105</v>
      </c>
      <c r="G32" s="138">
        <f t="shared" si="0"/>
        <v>959673</v>
      </c>
      <c r="L32" s="72">
        <v>801120102</v>
      </c>
      <c r="M32" t="s">
        <v>22</v>
      </c>
      <c r="N32" s="30">
        <v>11</v>
      </c>
      <c r="O32" t="s">
        <v>1521</v>
      </c>
      <c r="P32" t="s">
        <v>109</v>
      </c>
      <c r="Q32" s="30">
        <v>959931</v>
      </c>
    </row>
    <row r="33" spans="1:17" x14ac:dyDescent="0.25">
      <c r="A33" s="137" t="str">
        <f>DENEME_v4!D33</f>
        <v>TAR</v>
      </c>
      <c r="B33" s="138">
        <f>DENEME_v4!P33</f>
        <v>5</v>
      </c>
      <c r="C33" s="138">
        <f>DENEME_v4!Q33</f>
        <v>4</v>
      </c>
      <c r="D33" s="138" t="str">
        <f>DENEME_v4!E33</f>
        <v>D</v>
      </c>
      <c r="E33" s="139" t="str">
        <f>IFERROR(VLOOKUP(F33,DENEME_v4!$AI:$AM,4,0),"")</f>
        <v>İslamiyet’in Doğduğu Dönemde Dünya</v>
      </c>
      <c r="F33" s="157">
        <f>DENEME_v4!F33</f>
        <v>609050101</v>
      </c>
      <c r="G33" s="138">
        <f t="shared" si="0"/>
        <v>959675</v>
      </c>
      <c r="L33" s="72">
        <v>801120103</v>
      </c>
      <c r="M33" t="s">
        <v>22</v>
      </c>
      <c r="N33" s="30">
        <v>11</v>
      </c>
      <c r="O33" t="s">
        <v>1521</v>
      </c>
      <c r="P33" t="s">
        <v>332</v>
      </c>
      <c r="Q33" s="30">
        <v>959929</v>
      </c>
    </row>
    <row r="34" spans="1:17" x14ac:dyDescent="0.25">
      <c r="A34" s="137" t="str">
        <f>DENEME_v4!D34</f>
        <v>COG</v>
      </c>
      <c r="B34" s="138">
        <f>DENEME_v4!P34</f>
        <v>6</v>
      </c>
      <c r="C34" s="138">
        <f>DENEME_v4!Q34</f>
        <v>8</v>
      </c>
      <c r="D34" s="138" t="str">
        <f>DENEME_v4!E34</f>
        <v>C</v>
      </c>
      <c r="E34" s="139" t="str">
        <f>IFERROR(VLOOKUP(F34,DENEME_v4!$AI:$AM,4,0),"")</f>
        <v>Dış Kuvvetler ve Türkiye'deki Etkileri</v>
      </c>
      <c r="F34" s="157">
        <f>DENEME_v4!F34</f>
        <v>710010401</v>
      </c>
      <c r="G34" s="138">
        <f t="shared" si="0"/>
        <v>959788</v>
      </c>
      <c r="L34" s="72">
        <v>801120104</v>
      </c>
      <c r="M34" t="s">
        <v>22</v>
      </c>
      <c r="N34" s="30">
        <v>11</v>
      </c>
      <c r="O34" t="s">
        <v>1521</v>
      </c>
      <c r="P34" t="s">
        <v>1217</v>
      </c>
      <c r="Q34" s="30">
        <v>959929</v>
      </c>
    </row>
    <row r="35" spans="1:17" x14ac:dyDescent="0.25">
      <c r="A35" s="137" t="str">
        <f>DENEME_v4!D35</f>
        <v>COG</v>
      </c>
      <c r="B35" s="138">
        <f>DENEME_v4!P35</f>
        <v>7</v>
      </c>
      <c r="C35" s="138">
        <f>DENEME_v4!Q35</f>
        <v>10</v>
      </c>
      <c r="D35" s="138" t="str">
        <f>DENEME_v4!E35</f>
        <v>B</v>
      </c>
      <c r="E35" s="139" t="str">
        <f>IFERROR(VLOOKUP(F35,DENEME_v4!$AI:$AM,4,0),"")</f>
        <v>İklim Tipleri</v>
      </c>
      <c r="F35" s="157">
        <f>DENEME_v4!F35</f>
        <v>709050501</v>
      </c>
      <c r="G35" s="138">
        <f t="shared" si="0"/>
        <v>959768</v>
      </c>
      <c r="L35" s="72">
        <v>801120105</v>
      </c>
      <c r="M35" t="s">
        <v>22</v>
      </c>
      <c r="N35" s="30">
        <v>11</v>
      </c>
      <c r="O35" t="s">
        <v>1521</v>
      </c>
      <c r="P35" t="s">
        <v>110</v>
      </c>
      <c r="Q35" s="30">
        <v>959929</v>
      </c>
    </row>
    <row r="36" spans="1:17" x14ac:dyDescent="0.25">
      <c r="A36" s="137" t="str">
        <f>DENEME_v4!D36</f>
        <v>COG</v>
      </c>
      <c r="B36" s="138">
        <f>DENEME_v4!P36</f>
        <v>8</v>
      </c>
      <c r="C36" s="138">
        <f>DENEME_v4!Q36</f>
        <v>9</v>
      </c>
      <c r="D36" s="138" t="str">
        <f>DENEME_v4!E36</f>
        <v>A</v>
      </c>
      <c r="E36" s="139" t="str">
        <f>IFERROR(VLOOKUP(F36,DENEME_v4!$AI:$AM,4,0),"")</f>
        <v>Bölge Sınırları ve Bölgelere Göre Ülkeler</v>
      </c>
      <c r="F36" s="157">
        <f>DENEME_v4!F36</f>
        <v>709070201</v>
      </c>
      <c r="G36" s="138">
        <f t="shared" ref="G36:G67" si="1">VLOOKUP(F36,L:Q,6,0)</f>
        <v>959777</v>
      </c>
      <c r="L36" s="72">
        <v>801120106</v>
      </c>
      <c r="M36" t="s">
        <v>22</v>
      </c>
      <c r="N36" s="30">
        <v>11</v>
      </c>
      <c r="O36" t="s">
        <v>1521</v>
      </c>
      <c r="P36" t="s">
        <v>111</v>
      </c>
      <c r="Q36" s="30">
        <v>959929</v>
      </c>
    </row>
    <row r="37" spans="1:17" x14ac:dyDescent="0.25">
      <c r="A37" s="137" t="str">
        <f>DENEME_v4!D37</f>
        <v>COG</v>
      </c>
      <c r="B37" s="138">
        <f>DENEME_v4!P37</f>
        <v>9</v>
      </c>
      <c r="C37" s="138">
        <f>DENEME_v4!Q37</f>
        <v>7</v>
      </c>
      <c r="D37" s="138" t="str">
        <f>DENEME_v4!E37</f>
        <v>E</v>
      </c>
      <c r="E37" s="139" t="str">
        <f>IFERROR(VLOOKUP(F37,DENEME_v4!$AI:$AM,4,0),"")</f>
        <v>Doğal Afetlerin Genel Özellikleri</v>
      </c>
      <c r="F37" s="157">
        <f>DENEME_v4!F37</f>
        <v>710080101</v>
      </c>
      <c r="G37" s="138">
        <f t="shared" si="1"/>
        <v>959816</v>
      </c>
      <c r="L37" s="72">
        <v>801120201</v>
      </c>
      <c r="M37" t="s">
        <v>22</v>
      </c>
      <c r="N37" s="30">
        <v>11</v>
      </c>
      <c r="O37" t="s">
        <v>1521</v>
      </c>
      <c r="P37" t="s">
        <v>1218</v>
      </c>
      <c r="Q37" s="30">
        <v>959929</v>
      </c>
    </row>
    <row r="38" spans="1:17" x14ac:dyDescent="0.25">
      <c r="A38" s="137" t="str">
        <f>DENEME_v4!D38</f>
        <v>COG</v>
      </c>
      <c r="B38" s="138">
        <f>DENEME_v4!P38</f>
        <v>10</v>
      </c>
      <c r="C38" s="138">
        <f>DENEME_v4!Q38</f>
        <v>6</v>
      </c>
      <c r="D38" s="138" t="str">
        <f>DENEME_v4!E38</f>
        <v>D</v>
      </c>
      <c r="E38" s="139" t="str">
        <f>IFERROR(VLOOKUP(F38,DENEME_v4!$AI:$AM,4,0),"")</f>
        <v>Türkiye'de Nüfusun Değişimi, Türkiye'de Nüfusun Dağılışı</v>
      </c>
      <c r="F38" s="157">
        <f>DENEME_v4!F38</f>
        <v>710040101</v>
      </c>
      <c r="G38" s="138">
        <f t="shared" si="1"/>
        <v>959806</v>
      </c>
      <c r="L38" s="72">
        <v>801120202</v>
      </c>
      <c r="M38" t="s">
        <v>22</v>
      </c>
      <c r="N38" s="30">
        <v>11</v>
      </c>
      <c r="O38" t="s">
        <v>1521</v>
      </c>
      <c r="P38" t="s">
        <v>1219</v>
      </c>
      <c r="Q38" s="30">
        <v>959929</v>
      </c>
    </row>
    <row r="39" spans="1:17" x14ac:dyDescent="0.25">
      <c r="A39" s="137" t="str">
        <f>DENEME_v4!D39</f>
        <v>FEL</v>
      </c>
      <c r="B39" s="138">
        <f>DENEME_v4!P39</f>
        <v>11</v>
      </c>
      <c r="C39" s="138">
        <f>DENEME_v4!Q39</f>
        <v>12</v>
      </c>
      <c r="D39" s="138" t="str">
        <f>DENEME_v4!E39</f>
        <v>D</v>
      </c>
      <c r="E39" s="139" t="str">
        <f>IFERROR(VLOOKUP(F39,DENEME_v4!$AI:$AM,4,0),"")</f>
        <v>Felsefeyi Tanıma</v>
      </c>
      <c r="F39" s="157">
        <f>DENEME_v4!F39</f>
        <v>801010100</v>
      </c>
      <c r="G39" s="138">
        <f t="shared" si="1"/>
        <v>959902</v>
      </c>
      <c r="L39" s="72">
        <v>801120203</v>
      </c>
      <c r="M39" t="s">
        <v>22</v>
      </c>
      <c r="N39" s="30">
        <v>11</v>
      </c>
      <c r="O39" t="s">
        <v>1521</v>
      </c>
      <c r="P39" t="s">
        <v>1220</v>
      </c>
      <c r="Q39" s="30">
        <v>959929</v>
      </c>
    </row>
    <row r="40" spans="1:17" x14ac:dyDescent="0.25">
      <c r="A40" s="137" t="str">
        <f>DENEME_v4!D40</f>
        <v>FEL</v>
      </c>
      <c r="B40" s="138">
        <f>DENEME_v4!P40</f>
        <v>12</v>
      </c>
      <c r="C40" s="138">
        <f>DENEME_v4!Q40</f>
        <v>11</v>
      </c>
      <c r="D40" s="138" t="str">
        <f>DENEME_v4!E40</f>
        <v>C</v>
      </c>
      <c r="E40" s="139" t="str">
        <f>IFERROR(VLOOKUP(F40,DENEME_v4!$AI:$AM,4,0),"")</f>
        <v xml:space="preserve">İlk Neden ve Değişim Düşünceleri </v>
      </c>
      <c r="F40" s="157">
        <f>DENEME_v4!F40</f>
        <v>801110103</v>
      </c>
      <c r="G40" s="138">
        <f t="shared" si="1"/>
        <v>959928</v>
      </c>
      <c r="L40" s="72">
        <v>801120204</v>
      </c>
      <c r="M40" t="s">
        <v>22</v>
      </c>
      <c r="N40" s="30">
        <v>11</v>
      </c>
      <c r="O40" t="s">
        <v>1521</v>
      </c>
      <c r="P40" t="s">
        <v>1221</v>
      </c>
      <c r="Q40" s="30">
        <v>959929</v>
      </c>
    </row>
    <row r="41" spans="1:17" x14ac:dyDescent="0.25">
      <c r="A41" s="137" t="str">
        <f>DENEME_v4!D41</f>
        <v>FEL</v>
      </c>
      <c r="B41" s="138">
        <f>DENEME_v4!P41</f>
        <v>13</v>
      </c>
      <c r="C41" s="138">
        <f>DENEME_v4!Q41</f>
        <v>15</v>
      </c>
      <c r="D41" s="138" t="str">
        <f>DENEME_v4!E41</f>
        <v>E</v>
      </c>
      <c r="E41" s="139" t="str">
        <f>IFERROR(VLOOKUP(F41,DENEME_v4!$AI:$AM,4,0),"")</f>
        <v>Sokrates ve Sofistlerin Bilgi ve Ahlak Anlayışları</v>
      </c>
      <c r="F41" s="157">
        <f>DENEME_v4!F41</f>
        <v>801110104</v>
      </c>
      <c r="G41" s="138">
        <f t="shared" si="1"/>
        <v>959926</v>
      </c>
      <c r="L41" s="72">
        <v>801120205</v>
      </c>
      <c r="M41" t="s">
        <v>22</v>
      </c>
      <c r="N41" s="30">
        <v>11</v>
      </c>
      <c r="O41" t="s">
        <v>1521</v>
      </c>
      <c r="P41" t="s">
        <v>1222</v>
      </c>
      <c r="Q41" s="30">
        <v>959929</v>
      </c>
    </row>
    <row r="42" spans="1:17" x14ac:dyDescent="0.25">
      <c r="A42" s="137" t="str">
        <f>DENEME_v4!D42</f>
        <v>FEL</v>
      </c>
      <c r="B42" s="138">
        <f>DENEME_v4!P42</f>
        <v>14</v>
      </c>
      <c r="C42" s="138">
        <f>DENEME_v4!Q42</f>
        <v>13</v>
      </c>
      <c r="D42" s="138" t="str">
        <f>DENEME_v4!E42</f>
        <v>B</v>
      </c>
      <c r="E42" s="139" t="str">
        <f>IFERROR(VLOOKUP(F42,DENEME_v4!$AI:$AM,4,0),"")</f>
        <v>Platon ve Aristoteles'in Varlık Bilgi ve Ahlak Anlayışları</v>
      </c>
      <c r="F42" s="157">
        <f>DENEME_v4!F42</f>
        <v>801110105</v>
      </c>
      <c r="G42" s="138">
        <f t="shared" si="1"/>
        <v>959926</v>
      </c>
      <c r="L42" s="72">
        <v>801120206</v>
      </c>
      <c r="M42" t="s">
        <v>22</v>
      </c>
      <c r="N42" s="30">
        <v>11</v>
      </c>
      <c r="O42" t="s">
        <v>1521</v>
      </c>
      <c r="P42" t="s">
        <v>1223</v>
      </c>
      <c r="Q42" s="30">
        <v>959929</v>
      </c>
    </row>
    <row r="43" spans="1:17" x14ac:dyDescent="0.25">
      <c r="A43" s="137" t="str">
        <f>DENEME_v4!D43</f>
        <v>FEL</v>
      </c>
      <c r="B43" s="138">
        <f>DENEME_v4!P43</f>
        <v>15</v>
      </c>
      <c r="C43" s="138">
        <f>DENEME_v4!Q43</f>
        <v>14</v>
      </c>
      <c r="D43" s="138" t="str">
        <f>DENEME_v4!E43</f>
        <v>C</v>
      </c>
      <c r="E43" s="139" t="str">
        <f>IFERROR(VLOOKUP(F43,DENEME_v4!$AI:$AM,4,0),"")</f>
        <v>İslam Felsefesinin Temel Özellikleri ve Öne Çıkan Problemleri (Yaratıcının Varlığını Kanıtlama Problemi)</v>
      </c>
      <c r="F43" s="157">
        <f>DENEME_v4!F43</f>
        <v>801120205</v>
      </c>
      <c r="G43" s="138">
        <f t="shared" si="1"/>
        <v>959929</v>
      </c>
      <c r="L43" s="72">
        <v>801120207</v>
      </c>
      <c r="M43" t="s">
        <v>22</v>
      </c>
      <c r="N43" s="30">
        <v>11</v>
      </c>
      <c r="O43" t="s">
        <v>1521</v>
      </c>
      <c r="P43" t="s">
        <v>1224</v>
      </c>
      <c r="Q43" s="30">
        <v>959929</v>
      </c>
    </row>
    <row r="44" spans="1:17" x14ac:dyDescent="0.25">
      <c r="A44" s="137" t="str">
        <f>DENEME_v4!D44</f>
        <v>DIN</v>
      </c>
      <c r="B44" s="138">
        <f>DENEME_v4!P44</f>
        <v>16</v>
      </c>
      <c r="C44" s="138">
        <f>DENEME_v4!Q44</f>
        <v>19</v>
      </c>
      <c r="D44" s="138" t="str">
        <f>DENEME_v4!E44</f>
        <v xml:space="preserve">B </v>
      </c>
      <c r="E44" s="139" t="str">
        <f>IFERROR(VLOOKUP(F44,DENEME_v4!$AI:$AM,4,0),"")</f>
        <v>Din ve Hayat</v>
      </c>
      <c r="F44" s="157">
        <f>DENEME_v4!F44</f>
        <v>1610030100</v>
      </c>
      <c r="G44" s="138">
        <f t="shared" si="1"/>
        <v>959989</v>
      </c>
      <c r="L44" s="72">
        <v>801120208</v>
      </c>
      <c r="M44" t="s">
        <v>22</v>
      </c>
      <c r="N44" s="30">
        <v>11</v>
      </c>
      <c r="O44" t="s">
        <v>1521</v>
      </c>
      <c r="P44" t="s">
        <v>1225</v>
      </c>
      <c r="Q44" s="30">
        <v>959929</v>
      </c>
    </row>
    <row r="45" spans="1:17" x14ac:dyDescent="0.25">
      <c r="A45" s="137" t="str">
        <f>DENEME_v4!D45</f>
        <v>DIN</v>
      </c>
      <c r="B45" s="138">
        <f>DENEME_v4!P45</f>
        <v>17</v>
      </c>
      <c r="C45" s="138">
        <f>DENEME_v4!Q45</f>
        <v>16</v>
      </c>
      <c r="D45" s="138" t="str">
        <f>DENEME_v4!E45</f>
        <v xml:space="preserve">C </v>
      </c>
      <c r="E45" s="139" t="str">
        <f>IFERROR(VLOOKUP(F45,DENEME_v4!$AI:$AM,4,0),"")</f>
        <v>Gençlik ve Değerler</v>
      </c>
      <c r="F45" s="157">
        <f>DENEME_v4!F45</f>
        <v>1609040100</v>
      </c>
      <c r="G45" s="138">
        <f t="shared" si="1"/>
        <v>959967</v>
      </c>
      <c r="L45" s="72">
        <v>801120209</v>
      </c>
      <c r="M45" t="s">
        <v>22</v>
      </c>
      <c r="N45" s="30">
        <v>11</v>
      </c>
      <c r="O45" t="s">
        <v>1521</v>
      </c>
      <c r="P45" t="s">
        <v>1226</v>
      </c>
      <c r="Q45" s="30">
        <v>959929</v>
      </c>
    </row>
    <row r="46" spans="1:17" x14ac:dyDescent="0.25">
      <c r="A46" s="137" t="str">
        <f>DENEME_v4!D46</f>
        <v>DİN</v>
      </c>
      <c r="B46" s="138">
        <f>DENEME_v4!P46</f>
        <v>18</v>
      </c>
      <c r="C46" s="138">
        <f>DENEME_v4!Q46</f>
        <v>20</v>
      </c>
      <c r="D46" s="138" t="str">
        <f>DENEME_v4!E46</f>
        <v>B</v>
      </c>
      <c r="E46" s="139" t="str">
        <f>IFERROR(VLOOKUP(F46,DENEME_v4!$AI:$AM,4,0),"")</f>
        <v>Allah'ın Varlığı ve Birliği</v>
      </c>
      <c r="F46" s="157">
        <f>DENEME_v4!F46</f>
        <v>1610010102</v>
      </c>
      <c r="G46" s="138">
        <f t="shared" si="1"/>
        <v>959978</v>
      </c>
      <c r="L46" s="72"/>
      <c r="N46" s="30"/>
    </row>
    <row r="47" spans="1:17" x14ac:dyDescent="0.25">
      <c r="A47" s="137" t="str">
        <f>DENEME_v4!D47</f>
        <v>DİN</v>
      </c>
      <c r="B47" s="138">
        <f>DENEME_v4!P47</f>
        <v>19</v>
      </c>
      <c r="C47" s="138">
        <f>DENEME_v4!Q47</f>
        <v>17</v>
      </c>
      <c r="D47" s="138" t="str">
        <f>DENEME_v4!E47</f>
        <v>A</v>
      </c>
      <c r="E47" s="139" t="str">
        <f>IFERROR(VLOOKUP(F47,DENEME_v4!$AI:$AM,4,0),"")</f>
        <v>Din, Kültür ve Sanat</v>
      </c>
      <c r="F47" s="157">
        <f>DENEME_v4!F47</f>
        <v>1610030102</v>
      </c>
      <c r="G47" s="138">
        <f t="shared" si="1"/>
        <v>959991</v>
      </c>
      <c r="L47" s="72">
        <v>801120210</v>
      </c>
      <c r="M47" t="s">
        <v>22</v>
      </c>
      <c r="N47" s="30">
        <v>11</v>
      </c>
      <c r="O47" t="s">
        <v>1521</v>
      </c>
      <c r="P47" t="s">
        <v>1227</v>
      </c>
      <c r="Q47" s="30">
        <v>959929</v>
      </c>
    </row>
    <row r="48" spans="1:17" x14ac:dyDescent="0.25">
      <c r="A48" s="137" t="str">
        <f>DENEME_v4!D48</f>
        <v>DİN</v>
      </c>
      <c r="B48" s="138">
        <f>DENEME_v4!P48</f>
        <v>20</v>
      </c>
      <c r="C48" s="138">
        <f>DENEME_v4!Q48</f>
        <v>18</v>
      </c>
      <c r="D48" s="138" t="str">
        <f>DENEME_v4!E48</f>
        <v>E</v>
      </c>
      <c r="E48" s="139" t="str">
        <f>IFERROR(VLOOKUP(F48,DENEME_v4!$AI:$AM,4,0),"")</f>
        <v>İslam ve İbadet</v>
      </c>
      <c r="F48" s="157">
        <f>DENEME_v4!F48</f>
        <v>1609030100</v>
      </c>
      <c r="G48" s="138">
        <f t="shared" si="1"/>
        <v>959960</v>
      </c>
      <c r="L48" s="72">
        <v>801130100</v>
      </c>
      <c r="M48" t="s">
        <v>22</v>
      </c>
      <c r="N48" s="30">
        <v>11</v>
      </c>
      <c r="O48" t="s">
        <v>1522</v>
      </c>
      <c r="P48" t="s">
        <v>898</v>
      </c>
      <c r="Q48" s="30">
        <v>959934</v>
      </c>
    </row>
    <row r="49" spans="1:17" x14ac:dyDescent="0.25">
      <c r="A49" s="137" t="str">
        <f>DENEME_v4!D49</f>
        <v>MAT</v>
      </c>
      <c r="B49" s="138">
        <f>DENEME_v4!P49</f>
        <v>1</v>
      </c>
      <c r="C49" s="138">
        <f>DENEME_v4!Q49</f>
        <v>3</v>
      </c>
      <c r="D49" s="138" t="str">
        <f>DENEME_v4!E49</f>
        <v>A</v>
      </c>
      <c r="E49" s="139" t="str">
        <f>IFERROR(VLOOKUP(F49,DENEME_v4!$AI:$AM,4,0),"")</f>
        <v xml:space="preserve">Sayı Kümeleri </v>
      </c>
      <c r="F49" s="157">
        <f>DENEME_v4!F49</f>
        <v>497000042</v>
      </c>
      <c r="G49" s="138">
        <f t="shared" si="1"/>
        <v>958753</v>
      </c>
      <c r="L49" s="72">
        <v>801130101</v>
      </c>
      <c r="M49" t="s">
        <v>22</v>
      </c>
      <c r="N49" s="30">
        <v>11</v>
      </c>
      <c r="O49" t="s">
        <v>1522</v>
      </c>
      <c r="P49" t="s">
        <v>112</v>
      </c>
      <c r="Q49" s="30">
        <v>959935</v>
      </c>
    </row>
    <row r="50" spans="1:17" x14ac:dyDescent="0.25">
      <c r="A50" s="137" t="str">
        <f>DENEME_v4!D50</f>
        <v>MAT</v>
      </c>
      <c r="B50" s="138">
        <f>DENEME_v4!P50</f>
        <v>2</v>
      </c>
      <c r="C50" s="138">
        <f>DENEME_v4!Q50</f>
        <v>4</v>
      </c>
      <c r="D50" s="138" t="str">
        <f>DENEME_v4!E50</f>
        <v>A</v>
      </c>
      <c r="E50" s="139" t="str">
        <f>IFERROR(VLOOKUP(F50,DENEME_v4!$AI:$AM,4,0),"")</f>
        <v xml:space="preserve">Sayı Kümeleri </v>
      </c>
      <c r="F50" s="157">
        <f>DENEME_v4!F50</f>
        <v>497000042</v>
      </c>
      <c r="G50" s="138">
        <f t="shared" si="1"/>
        <v>958753</v>
      </c>
      <c r="L50" s="72">
        <v>801130102</v>
      </c>
      <c r="M50" t="s">
        <v>22</v>
      </c>
      <c r="N50" s="30">
        <v>11</v>
      </c>
      <c r="O50" t="s">
        <v>1522</v>
      </c>
      <c r="P50" t="s">
        <v>113</v>
      </c>
      <c r="Q50" s="30">
        <v>959936</v>
      </c>
    </row>
    <row r="51" spans="1:17" x14ac:dyDescent="0.25">
      <c r="A51" s="137" t="str">
        <f>DENEME_v4!D51</f>
        <v>MAT</v>
      </c>
      <c r="B51" s="138">
        <f>DENEME_v4!P51</f>
        <v>3</v>
      </c>
      <c r="C51" s="138">
        <f>DENEME_v4!Q51</f>
        <v>1</v>
      </c>
      <c r="D51" s="138" t="str">
        <f>DENEME_v4!E51</f>
        <v>B</v>
      </c>
      <c r="E51" s="139" t="str">
        <f>IFERROR(VLOOKUP(F51,DENEME_v4!$AI:$AM,4,0),"")</f>
        <v>Tam Sayılarda EKOK, EBOB</v>
      </c>
      <c r="F51" s="157">
        <f>DENEME_v4!F51</f>
        <v>497000047</v>
      </c>
      <c r="G51" s="138">
        <f t="shared" si="1"/>
        <v>958757</v>
      </c>
      <c r="L51" s="72">
        <v>801130103</v>
      </c>
      <c r="M51" t="s">
        <v>22</v>
      </c>
      <c r="N51" s="30">
        <v>11</v>
      </c>
      <c r="O51" t="s">
        <v>1522</v>
      </c>
      <c r="P51" t="s">
        <v>114</v>
      </c>
      <c r="Q51" s="30">
        <v>959938</v>
      </c>
    </row>
    <row r="52" spans="1:17" x14ac:dyDescent="0.25">
      <c r="A52" s="137" t="str">
        <f>DENEME_v4!D52</f>
        <v>MAT</v>
      </c>
      <c r="B52" s="138">
        <f>DENEME_v4!P52</f>
        <v>4</v>
      </c>
      <c r="C52" s="138">
        <f>DENEME_v4!Q52</f>
        <v>2</v>
      </c>
      <c r="D52" s="138" t="str">
        <f>DENEME_v4!E52</f>
        <v>D</v>
      </c>
      <c r="E52" s="139" t="str">
        <f>IFERROR(VLOOKUP(F52,DENEME_v4!$AI:$AM,4,0),"")</f>
        <v>Birinci Dereceden Denklemler</v>
      </c>
      <c r="F52" s="157">
        <f>DENEME_v4!F52</f>
        <v>497000049</v>
      </c>
      <c r="G52" s="138">
        <f t="shared" si="1"/>
        <v>958759</v>
      </c>
      <c r="L52" s="72">
        <v>801130104</v>
      </c>
      <c r="M52" t="s">
        <v>22</v>
      </c>
      <c r="N52" s="30">
        <v>11</v>
      </c>
      <c r="O52" t="s">
        <v>1522</v>
      </c>
      <c r="P52" t="s">
        <v>115</v>
      </c>
      <c r="Q52" s="30">
        <v>959934</v>
      </c>
    </row>
    <row r="53" spans="1:17" x14ac:dyDescent="0.25">
      <c r="A53" s="137" t="str">
        <f>DENEME_v4!D53</f>
        <v>MAT</v>
      </c>
      <c r="B53" s="138">
        <f>DENEME_v4!P53</f>
        <v>5</v>
      </c>
      <c r="C53" s="138">
        <f>DENEME_v4!Q53</f>
        <v>7</v>
      </c>
      <c r="D53" s="138" t="str">
        <f>DENEME_v4!E53</f>
        <v>D</v>
      </c>
      <c r="E53" s="139" t="str">
        <f>IFERROR(VLOOKUP(F53,DENEME_v4!$AI:$AM,4,0),"")</f>
        <v>Sayı Problemleri</v>
      </c>
      <c r="F53" s="157">
        <f>DENEME_v4!F53</f>
        <v>409041005</v>
      </c>
      <c r="G53" s="138">
        <f t="shared" si="1"/>
        <v>958769</v>
      </c>
      <c r="L53" s="72">
        <v>801130201</v>
      </c>
      <c r="M53" t="s">
        <v>22</v>
      </c>
      <c r="N53" s="30">
        <v>11</v>
      </c>
      <c r="O53" t="s">
        <v>1522</v>
      </c>
      <c r="P53" t="s">
        <v>1228</v>
      </c>
      <c r="Q53" s="30">
        <v>959934</v>
      </c>
    </row>
    <row r="54" spans="1:17" x14ac:dyDescent="0.25">
      <c r="A54" s="137" t="str">
        <f>DENEME_v4!D54</f>
        <v>MAT</v>
      </c>
      <c r="B54" s="138">
        <f>DENEME_v4!P54</f>
        <v>6</v>
      </c>
      <c r="C54" s="138">
        <f>DENEME_v4!Q54</f>
        <v>8</v>
      </c>
      <c r="D54" s="138" t="str">
        <f>DENEME_v4!E54</f>
        <v>A</v>
      </c>
      <c r="E54" s="139" t="str">
        <f>IFERROR(VLOOKUP(F54,DENEME_v4!$AI:$AM,4,0),"")</f>
        <v>Oran ve Orantı</v>
      </c>
      <c r="F54" s="157">
        <f>DENEME_v4!F54</f>
        <v>409040901</v>
      </c>
      <c r="G54" s="138">
        <f t="shared" si="1"/>
        <v>958768</v>
      </c>
      <c r="L54" s="72">
        <v>801130202</v>
      </c>
      <c r="M54" t="s">
        <v>22</v>
      </c>
      <c r="N54" s="30">
        <v>11</v>
      </c>
      <c r="O54" t="s">
        <v>1522</v>
      </c>
      <c r="P54" t="s">
        <v>1229</v>
      </c>
      <c r="Q54" s="30">
        <v>959934</v>
      </c>
    </row>
    <row r="55" spans="1:17" x14ac:dyDescent="0.25">
      <c r="A55" s="137" t="str">
        <f>DENEME_v4!D55</f>
        <v>MAT</v>
      </c>
      <c r="B55" s="138">
        <f>DENEME_v4!P55</f>
        <v>7</v>
      </c>
      <c r="C55" s="138">
        <f>DENEME_v4!Q55</f>
        <v>5</v>
      </c>
      <c r="D55" s="138" t="str">
        <f>DENEME_v4!E55</f>
        <v>A</v>
      </c>
      <c r="E55" s="139" t="str">
        <f>IFERROR(VLOOKUP(F55,DENEME_v4!$AI:$AM,4,0),"")</f>
        <v>Kümelerde Temel Kavramlar Kümelerde İşlemler</v>
      </c>
      <c r="F55" s="157">
        <f>DENEME_v4!F55</f>
        <v>409020101</v>
      </c>
      <c r="G55" s="138">
        <f t="shared" si="1"/>
        <v>958745</v>
      </c>
      <c r="L55" s="72">
        <v>801130203</v>
      </c>
      <c r="M55" t="s">
        <v>22</v>
      </c>
      <c r="N55" s="30">
        <v>11</v>
      </c>
      <c r="O55" t="s">
        <v>1522</v>
      </c>
      <c r="P55" t="s">
        <v>1230</v>
      </c>
      <c r="Q55" s="30">
        <v>959934</v>
      </c>
    </row>
    <row r="56" spans="1:17" x14ac:dyDescent="0.25">
      <c r="A56" s="137" t="str">
        <f>DENEME_v4!D56</f>
        <v>MAT</v>
      </c>
      <c r="B56" s="138">
        <f>DENEME_v4!P56</f>
        <v>8</v>
      </c>
      <c r="C56" s="138">
        <f>DENEME_v4!Q56</f>
        <v>6</v>
      </c>
      <c r="D56" s="138" t="str">
        <f>DENEME_v4!E56</f>
        <v>E</v>
      </c>
      <c r="E56" s="139" t="str">
        <f>IFERROR(VLOOKUP(F56,DENEME_v4!$AI:$AM,4,0),"")</f>
        <v>Mantık</v>
      </c>
      <c r="F56" s="157">
        <f>DENEME_v4!F56</f>
        <v>409010501</v>
      </c>
      <c r="G56" s="138">
        <f t="shared" si="1"/>
        <v>958737</v>
      </c>
      <c r="L56" s="72">
        <v>801130204</v>
      </c>
      <c r="M56" t="s">
        <v>22</v>
      </c>
      <c r="N56" s="30">
        <v>11</v>
      </c>
      <c r="O56" t="s">
        <v>1522</v>
      </c>
      <c r="P56" t="s">
        <v>1231</v>
      </c>
      <c r="Q56" s="30">
        <v>959934</v>
      </c>
    </row>
    <row r="57" spans="1:17" x14ac:dyDescent="0.25">
      <c r="A57" s="137" t="str">
        <f>DENEME_v4!D57</f>
        <v>MAT</v>
      </c>
      <c r="B57" s="138">
        <f>DENEME_v4!P57</f>
        <v>9</v>
      </c>
      <c r="C57" s="138">
        <f>DENEME_v4!Q57</f>
        <v>11</v>
      </c>
      <c r="D57" s="138" t="str">
        <f>DENEME_v4!E57</f>
        <v>C</v>
      </c>
      <c r="E57" s="139" t="str">
        <f>IFERROR(VLOOKUP(F57,DENEME_v4!$AI:$AM,4,0),"")</f>
        <v>Kombinasyon</v>
      </c>
      <c r="F57" s="157">
        <f>DENEME_v4!F57</f>
        <v>411060101</v>
      </c>
      <c r="G57" s="138">
        <f t="shared" si="1"/>
        <v>958803</v>
      </c>
      <c r="L57" s="72">
        <v>801140100</v>
      </c>
      <c r="M57" t="s">
        <v>22</v>
      </c>
      <c r="N57" s="30">
        <v>11</v>
      </c>
      <c r="O57" t="s">
        <v>1523</v>
      </c>
      <c r="P57" t="s">
        <v>899</v>
      </c>
      <c r="Q57" s="30">
        <v>959939</v>
      </c>
    </row>
    <row r="58" spans="1:17" x14ac:dyDescent="0.25">
      <c r="A58" s="137" t="str">
        <f>DENEME_v4!D58</f>
        <v>MAT</v>
      </c>
      <c r="B58" s="138">
        <f>DENEME_v4!P58</f>
        <v>10</v>
      </c>
      <c r="C58" s="138">
        <f>DENEME_v4!Q58</f>
        <v>12</v>
      </c>
      <c r="D58" s="138" t="str">
        <f>DENEME_v4!E58</f>
        <v>C</v>
      </c>
      <c r="E58" s="139" t="str">
        <f>IFERROR(VLOOKUP(F58,DENEME_v4!$AI:$AM,4,0),"")</f>
        <v>Polinomlar</v>
      </c>
      <c r="F58" s="157">
        <f>DENEME_v4!F58</f>
        <v>410010113</v>
      </c>
      <c r="G58" s="138">
        <f t="shared" si="1"/>
        <v>958819</v>
      </c>
      <c r="L58" s="72">
        <v>801140101</v>
      </c>
      <c r="M58" t="s">
        <v>22</v>
      </c>
      <c r="N58" s="30">
        <v>11</v>
      </c>
      <c r="O58" t="s">
        <v>1523</v>
      </c>
      <c r="P58" t="s">
        <v>116</v>
      </c>
      <c r="Q58" s="30">
        <v>959940</v>
      </c>
    </row>
    <row r="59" spans="1:17" x14ac:dyDescent="0.25">
      <c r="A59" s="137" t="str">
        <f>DENEME_v4!D59</f>
        <v>MAT</v>
      </c>
      <c r="B59" s="138">
        <f>DENEME_v4!P59</f>
        <v>11</v>
      </c>
      <c r="C59" s="138">
        <f>DENEME_v4!Q59</f>
        <v>13</v>
      </c>
      <c r="D59" s="138" t="str">
        <f>DENEME_v4!E59</f>
        <v>B</v>
      </c>
      <c r="E59" s="139" t="str">
        <f>IFERROR(VLOOKUP(F59,DENEME_v4!$AI:$AM,4,0),"")</f>
        <v>Yaş Problemleri</v>
      </c>
      <c r="F59" s="157">
        <f>DENEME_v4!F59</f>
        <v>409041007</v>
      </c>
      <c r="G59" s="138">
        <f t="shared" si="1"/>
        <v>958769</v>
      </c>
      <c r="L59" s="72">
        <v>801140102</v>
      </c>
      <c r="M59" t="s">
        <v>22</v>
      </c>
      <c r="N59" s="30">
        <v>11</v>
      </c>
      <c r="O59" t="s">
        <v>1523</v>
      </c>
      <c r="P59" t="s">
        <v>117</v>
      </c>
      <c r="Q59" s="30">
        <v>959941</v>
      </c>
    </row>
    <row r="60" spans="1:17" x14ac:dyDescent="0.25">
      <c r="A60" s="137" t="str">
        <f>DENEME_v4!D60</f>
        <v>MAT</v>
      </c>
      <c r="B60" s="138">
        <f>DENEME_v4!P60</f>
        <v>12</v>
      </c>
      <c r="C60" s="138">
        <f>DENEME_v4!Q60</f>
        <v>9</v>
      </c>
      <c r="D60" s="138" t="str">
        <f>DENEME_v4!E60</f>
        <v>E</v>
      </c>
      <c r="E60" s="139" t="str">
        <f>IFERROR(VLOOKUP(F60,DENEME_v4!$AI:$AM,4,0),"")</f>
        <v>Fonksiyonlar</v>
      </c>
      <c r="F60" s="157">
        <f>DENEME_v4!F60</f>
        <v>409030323</v>
      </c>
      <c r="G60" s="138">
        <f t="shared" si="1"/>
        <v>958809</v>
      </c>
      <c r="L60" s="72">
        <v>801140103</v>
      </c>
      <c r="M60" t="s">
        <v>22</v>
      </c>
      <c r="N60" s="30">
        <v>11</v>
      </c>
      <c r="O60" t="s">
        <v>1523</v>
      </c>
      <c r="P60" t="s">
        <v>118</v>
      </c>
      <c r="Q60" s="30">
        <v>959943</v>
      </c>
    </row>
    <row r="61" spans="1:17" x14ac:dyDescent="0.25">
      <c r="A61" s="137" t="str">
        <f>DENEME_v4!D61</f>
        <v>MAT</v>
      </c>
      <c r="B61" s="138">
        <f>DENEME_v4!P61</f>
        <v>13</v>
      </c>
      <c r="C61" s="138">
        <f>DENEME_v4!Q61</f>
        <v>10</v>
      </c>
      <c r="D61" s="138" t="str">
        <f>DENEME_v4!E61</f>
        <v>B</v>
      </c>
      <c r="E61" s="139" t="str">
        <f>IFERROR(VLOOKUP(F61,DENEME_v4!$AI:$AM,4,0),"")</f>
        <v>Olasılık</v>
      </c>
      <c r="F61" s="157">
        <f>DENEME_v4!F61</f>
        <v>411080301</v>
      </c>
      <c r="G61" s="138">
        <f t="shared" si="1"/>
        <v>958885</v>
      </c>
      <c r="L61" s="72">
        <v>801140104</v>
      </c>
      <c r="M61" t="s">
        <v>22</v>
      </c>
      <c r="N61" s="30">
        <v>11</v>
      </c>
      <c r="O61" t="s">
        <v>1523</v>
      </c>
      <c r="P61" t="s">
        <v>119</v>
      </c>
      <c r="Q61" s="30">
        <v>959942</v>
      </c>
    </row>
    <row r="62" spans="1:17" x14ac:dyDescent="0.25">
      <c r="A62" s="137" t="str">
        <f>DENEME_v4!D62</f>
        <v>GEO</v>
      </c>
      <c r="B62" s="138">
        <f>DENEME_v4!P62</f>
        <v>14</v>
      </c>
      <c r="C62" s="138">
        <f>DENEME_v4!Q62</f>
        <v>16</v>
      </c>
      <c r="D62" s="138" t="str">
        <f>DENEME_v4!E62</f>
        <v>C</v>
      </c>
      <c r="E62" s="139" t="str">
        <f>IFERROR(VLOOKUP(F62,DENEME_v4!$AI:$AM,4,0),"")</f>
        <v>Üçgende Kenarortay</v>
      </c>
      <c r="F62" s="157">
        <f>DENEME_v4!F62</f>
        <v>510050203</v>
      </c>
      <c r="G62" s="138">
        <f t="shared" si="1"/>
        <v>958782</v>
      </c>
      <c r="L62" s="72">
        <v>801140201</v>
      </c>
      <c r="M62" t="s">
        <v>22</v>
      </c>
      <c r="N62" s="30">
        <v>11</v>
      </c>
      <c r="O62" t="s">
        <v>1523</v>
      </c>
      <c r="P62" t="s">
        <v>1232</v>
      </c>
      <c r="Q62" s="30">
        <v>959939</v>
      </c>
    </row>
    <row r="63" spans="1:17" x14ac:dyDescent="0.25">
      <c r="A63" s="137" t="str">
        <f>DENEME_v4!D63</f>
        <v>GEO</v>
      </c>
      <c r="B63" s="138">
        <f>DENEME_v4!P63</f>
        <v>15</v>
      </c>
      <c r="C63" s="138">
        <f>DENEME_v4!Q63</f>
        <v>17</v>
      </c>
      <c r="D63" s="138" t="str">
        <f>DENEME_v4!E63</f>
        <v>D</v>
      </c>
      <c r="E63" s="139" t="str">
        <f>IFERROR(VLOOKUP(F63,DENEME_v4!$AI:$AM,4,0),"")</f>
        <v>Dikdörtgen</v>
      </c>
      <c r="F63" s="157">
        <f>DENEME_v4!F63</f>
        <v>511020105</v>
      </c>
      <c r="G63" s="138">
        <f t="shared" si="1"/>
        <v>958837</v>
      </c>
      <c r="L63" s="72">
        <v>801140202</v>
      </c>
      <c r="M63" t="s">
        <v>22</v>
      </c>
      <c r="N63" s="30">
        <v>11</v>
      </c>
      <c r="O63" t="s">
        <v>1523</v>
      </c>
      <c r="P63" t="s">
        <v>1233</v>
      </c>
      <c r="Q63" s="30">
        <v>959939</v>
      </c>
    </row>
    <row r="64" spans="1:17" x14ac:dyDescent="0.25">
      <c r="A64" s="137" t="str">
        <f>DENEME_v4!D64</f>
        <v>GEO</v>
      </c>
      <c r="B64" s="138">
        <f>DENEME_v4!P64</f>
        <v>16</v>
      </c>
      <c r="C64" s="138">
        <f>DENEME_v4!Q64</f>
        <v>14</v>
      </c>
      <c r="D64" s="138" t="str">
        <f>DENEME_v4!E64</f>
        <v>C</v>
      </c>
      <c r="E64" s="139" t="str">
        <f>IFERROR(VLOOKUP(F64,DENEME_v4!$AI:$AM,4,0),"")</f>
        <v>Üçgende Açı Kenar Bağıntıları</v>
      </c>
      <c r="F64" s="157">
        <f>DENEME_v4!F64</f>
        <v>510050205</v>
      </c>
      <c r="G64" s="138">
        <f t="shared" si="1"/>
        <v>958773</v>
      </c>
      <c r="L64" s="72">
        <v>801140203</v>
      </c>
      <c r="M64" t="s">
        <v>22</v>
      </c>
      <c r="N64" s="30">
        <v>11</v>
      </c>
      <c r="O64" t="s">
        <v>1523</v>
      </c>
      <c r="P64" t="s">
        <v>1234</v>
      </c>
      <c r="Q64" s="30">
        <v>959939</v>
      </c>
    </row>
    <row r="65" spans="1:17" x14ac:dyDescent="0.25">
      <c r="A65" s="137" t="str">
        <f>DENEME_v4!D65</f>
        <v>GEO</v>
      </c>
      <c r="B65" s="138">
        <f>DENEME_v4!P65</f>
        <v>17</v>
      </c>
      <c r="C65" s="138">
        <f>DENEME_v4!Q65</f>
        <v>15</v>
      </c>
      <c r="D65" s="138" t="str">
        <f>DENEME_v4!E65</f>
        <v>A</v>
      </c>
      <c r="E65" s="139" t="str">
        <f>IFERROR(VLOOKUP(F65,DENEME_v4!$AI:$AM,4,0),"")</f>
        <v>Üçgende Benzerlik</v>
      </c>
      <c r="F65" s="157">
        <f>DENEME_v4!F65</f>
        <v>509020501</v>
      </c>
      <c r="G65" s="138">
        <f t="shared" si="1"/>
        <v>958775</v>
      </c>
      <c r="L65" s="72">
        <v>801140204</v>
      </c>
      <c r="M65" t="s">
        <v>22</v>
      </c>
      <c r="N65" s="30">
        <v>11</v>
      </c>
      <c r="O65" t="s">
        <v>1523</v>
      </c>
      <c r="P65" t="s">
        <v>1235</v>
      </c>
      <c r="Q65" s="30">
        <v>959939</v>
      </c>
    </row>
    <row r="66" spans="1:17" x14ac:dyDescent="0.25">
      <c r="A66" s="137" t="str">
        <f>DENEME_v4!D66</f>
        <v>GEO</v>
      </c>
      <c r="B66" s="138">
        <f>DENEME_v4!P66</f>
        <v>18</v>
      </c>
      <c r="C66" s="138">
        <f>DENEME_v4!Q66</f>
        <v>20</v>
      </c>
      <c r="D66" s="138" t="str">
        <f>DENEME_v4!E66</f>
        <v>A</v>
      </c>
      <c r="E66" s="139" t="str">
        <f>IFERROR(VLOOKUP(F66,DENEME_v4!$AI:$AM,4,0),"")</f>
        <v>Üçgende Açıortay</v>
      </c>
      <c r="F66" s="157">
        <f>DENEME_v4!F66</f>
        <v>510050202</v>
      </c>
      <c r="G66" s="138">
        <f t="shared" si="1"/>
        <v>958781</v>
      </c>
      <c r="L66" s="72">
        <v>801150100</v>
      </c>
      <c r="M66" t="s">
        <v>22</v>
      </c>
      <c r="N66" s="30">
        <v>11</v>
      </c>
      <c r="O66" t="s">
        <v>1524</v>
      </c>
      <c r="P66" t="s">
        <v>900</v>
      </c>
      <c r="Q66" s="30">
        <v>959944</v>
      </c>
    </row>
    <row r="67" spans="1:17" x14ac:dyDescent="0.25">
      <c r="A67" s="137" t="str">
        <f>DENEME_v4!D67</f>
        <v>GEO</v>
      </c>
      <c r="B67" s="138">
        <f>DENEME_v4!P67</f>
        <v>19</v>
      </c>
      <c r="C67" s="138">
        <f>DENEME_v4!Q67</f>
        <v>21</v>
      </c>
      <c r="D67" s="138" t="str">
        <f>DENEME_v4!E67</f>
        <v>D</v>
      </c>
      <c r="E67" s="139" t="str">
        <f>IFERROR(VLOOKUP(F67,DENEME_v4!$AI:$AM,4,0),"")</f>
        <v>Üçgenin Alanı</v>
      </c>
      <c r="F67" s="157">
        <f>DENEME_v4!F67</f>
        <v>510050212</v>
      </c>
      <c r="G67" s="138">
        <f t="shared" si="1"/>
        <v>958790</v>
      </c>
      <c r="L67" s="72">
        <v>801150101</v>
      </c>
      <c r="M67" t="s">
        <v>22</v>
      </c>
      <c r="N67" s="30">
        <v>11</v>
      </c>
      <c r="O67" t="s">
        <v>1524</v>
      </c>
      <c r="P67" t="s">
        <v>120</v>
      </c>
      <c r="Q67" s="30">
        <v>959945</v>
      </c>
    </row>
    <row r="68" spans="1:17" x14ac:dyDescent="0.25">
      <c r="A68" s="137" t="str">
        <f>DENEME_v4!D68</f>
        <v>GEO</v>
      </c>
      <c r="B68" s="138">
        <f>DENEME_v4!P68</f>
        <v>20</v>
      </c>
      <c r="C68" s="138">
        <f>DENEME_v4!Q68</f>
        <v>18</v>
      </c>
      <c r="D68" s="138" t="str">
        <f>DENEME_v4!E68</f>
        <v>B</v>
      </c>
      <c r="E68" s="139" t="str">
        <f>IFERROR(VLOOKUP(F68,DENEME_v4!$AI:$AM,4,0),"")</f>
        <v>Yamuk</v>
      </c>
      <c r="F68" s="157">
        <f>DENEME_v4!F68</f>
        <v>511020101</v>
      </c>
      <c r="G68" s="138">
        <f t="shared" ref="G68:G99" si="2">VLOOKUP(F68,L:Q,6,0)</f>
        <v>958837</v>
      </c>
      <c r="L68" s="72">
        <v>801150102</v>
      </c>
      <c r="M68" t="s">
        <v>22</v>
      </c>
      <c r="N68" s="30">
        <v>11</v>
      </c>
      <c r="O68" t="s">
        <v>1524</v>
      </c>
      <c r="P68" t="s">
        <v>121</v>
      </c>
      <c r="Q68" s="30">
        <v>959946</v>
      </c>
    </row>
    <row r="69" spans="1:17" x14ac:dyDescent="0.25">
      <c r="A69" s="137" t="str">
        <f>DENEME_v4!D69</f>
        <v>GEO</v>
      </c>
      <c r="B69" s="138">
        <f>DENEME_v4!P69</f>
        <v>21</v>
      </c>
      <c r="C69" s="138">
        <f>DENEME_v4!Q69</f>
        <v>19</v>
      </c>
      <c r="D69" s="138" t="str">
        <f>DENEME_v4!E69</f>
        <v>E</v>
      </c>
      <c r="E69" s="139" t="str">
        <f>IFERROR(VLOOKUP(F69,DENEME_v4!$AI:$AM,4,0),"")</f>
        <v>Kare</v>
      </c>
      <c r="F69" s="157">
        <f>DENEME_v4!F69</f>
        <v>511020109</v>
      </c>
      <c r="G69" s="138">
        <f t="shared" si="2"/>
        <v>958837</v>
      </c>
      <c r="L69" s="72">
        <v>801150103</v>
      </c>
      <c r="M69" t="s">
        <v>22</v>
      </c>
      <c r="N69" s="30">
        <v>11</v>
      </c>
      <c r="O69" t="s">
        <v>1524</v>
      </c>
      <c r="P69" t="s">
        <v>122</v>
      </c>
      <c r="Q69" s="30">
        <v>959948</v>
      </c>
    </row>
    <row r="70" spans="1:17" x14ac:dyDescent="0.25">
      <c r="A70" s="137" t="str">
        <f>DENEME_v4!D70</f>
        <v>GEO</v>
      </c>
      <c r="B70" s="138">
        <f>DENEME_v4!P70</f>
        <v>22</v>
      </c>
      <c r="C70" s="138">
        <f>DENEME_v4!Q70</f>
        <v>24</v>
      </c>
      <c r="D70" s="138" t="str">
        <f>DENEME_v4!E70</f>
        <v>E</v>
      </c>
      <c r="E70" s="139" t="str">
        <f>IFERROR(VLOOKUP(F70,DENEME_v4!$AI:$AM,4,0),"")</f>
        <v>Özel üçgenler</v>
      </c>
      <c r="F70" s="157">
        <f>DENEME_v4!F70</f>
        <v>509010506</v>
      </c>
      <c r="G70" s="138">
        <f t="shared" si="2"/>
        <v>958786</v>
      </c>
      <c r="L70" s="72">
        <v>801150104</v>
      </c>
      <c r="M70" t="s">
        <v>22</v>
      </c>
      <c r="N70" s="30">
        <v>11</v>
      </c>
      <c r="O70" t="s">
        <v>1524</v>
      </c>
      <c r="P70" t="s">
        <v>1236</v>
      </c>
      <c r="Q70" s="30">
        <v>959944</v>
      </c>
    </row>
    <row r="71" spans="1:17" x14ac:dyDescent="0.25">
      <c r="A71" s="137" t="str">
        <f>DENEME_v4!D71</f>
        <v>GEO</v>
      </c>
      <c r="B71" s="138">
        <f>DENEME_v4!P71</f>
        <v>23</v>
      </c>
      <c r="C71" s="138">
        <f>DENEME_v4!Q71</f>
        <v>25</v>
      </c>
      <c r="D71" s="138" t="str">
        <f>DENEME_v4!E71</f>
        <v>B</v>
      </c>
      <c r="E71" s="139" t="str">
        <f>IFERROR(VLOOKUP(F71,DENEME_v4!$AI:$AM,4,0),"")</f>
        <v>Piramitler</v>
      </c>
      <c r="F71" s="157">
        <f>DENEME_v4!F71</f>
        <v>512030205</v>
      </c>
      <c r="G71" s="138">
        <f t="shared" si="2"/>
        <v>958841</v>
      </c>
      <c r="L71" s="72">
        <v>801150201</v>
      </c>
      <c r="M71" t="s">
        <v>22</v>
      </c>
      <c r="N71" s="30">
        <v>11</v>
      </c>
      <c r="O71" t="s">
        <v>1524</v>
      </c>
      <c r="P71" t="s">
        <v>1237</v>
      </c>
      <c r="Q71" s="30">
        <v>959944</v>
      </c>
    </row>
    <row r="72" spans="1:17" x14ac:dyDescent="0.25">
      <c r="A72" s="137" t="str">
        <f>DENEME_v4!D72</f>
        <v>GEO</v>
      </c>
      <c r="B72" s="138">
        <f>DENEME_v4!P72</f>
        <v>24</v>
      </c>
      <c r="C72" s="138">
        <f>DENEME_v4!Q72</f>
        <v>22</v>
      </c>
      <c r="D72" s="138" t="str">
        <f>DENEME_v4!E72</f>
        <v>A</v>
      </c>
      <c r="E72" s="139" t="str">
        <f>IFERROR(VLOOKUP(F72,DENEME_v4!$AI:$AM,4,0),"")</f>
        <v>Prizmalar</v>
      </c>
      <c r="F72" s="157">
        <f>DENEME_v4!F72</f>
        <v>512030201</v>
      </c>
      <c r="G72" s="138">
        <f t="shared" si="2"/>
        <v>958883</v>
      </c>
      <c r="L72" s="72">
        <v>801150202</v>
      </c>
      <c r="M72" t="s">
        <v>22</v>
      </c>
      <c r="N72" s="30">
        <v>11</v>
      </c>
      <c r="O72" t="s">
        <v>1524</v>
      </c>
      <c r="P72" t="s">
        <v>1238</v>
      </c>
      <c r="Q72" s="30">
        <v>959944</v>
      </c>
    </row>
    <row r="73" spans="1:17" x14ac:dyDescent="0.25">
      <c r="A73" s="137" t="str">
        <f>DENEME_v4!D73</f>
        <v>GEO</v>
      </c>
      <c r="B73" s="138">
        <f>DENEME_v4!P73</f>
        <v>25</v>
      </c>
      <c r="C73" s="138">
        <f>DENEME_v4!Q73</f>
        <v>23</v>
      </c>
      <c r="D73" s="138" t="str">
        <f>DENEME_v4!E73</f>
        <v>A</v>
      </c>
      <c r="E73" s="139" t="str">
        <f>IFERROR(VLOOKUP(F73,DENEME_v4!$AI:$AM,4,0),"")</f>
        <v>Deltoid</v>
      </c>
      <c r="F73" s="157">
        <f>DENEME_v4!F73</f>
        <v>511020111</v>
      </c>
      <c r="G73" s="138">
        <f t="shared" si="2"/>
        <v>958837</v>
      </c>
      <c r="L73" s="72">
        <v>801150203</v>
      </c>
      <c r="M73" t="s">
        <v>22</v>
      </c>
      <c r="N73" s="30">
        <v>11</v>
      </c>
      <c r="O73" t="s">
        <v>1524</v>
      </c>
      <c r="P73" t="s">
        <v>1239</v>
      </c>
      <c r="Q73" s="30">
        <v>959944</v>
      </c>
    </row>
    <row r="74" spans="1:17" x14ac:dyDescent="0.25">
      <c r="A74" s="137" t="str">
        <f>DENEME_v4!D74</f>
        <v>FIZ</v>
      </c>
      <c r="B74" s="138">
        <f>DENEME_v4!P74</f>
        <v>1</v>
      </c>
      <c r="C74" s="138">
        <f>DENEME_v4!Q74</f>
        <v>3</v>
      </c>
      <c r="D74" s="138" t="str">
        <f>DENEME_v4!E74</f>
        <v>E</v>
      </c>
      <c r="E74" s="139" t="str">
        <f>IFERROR(VLOOKUP(F74,DENEME_v4!$AI:$AM,4,0),"")</f>
        <v>Sıcaklık Değişimi, Hal Değişimi</v>
      </c>
      <c r="F74" s="157">
        <f>DENEME_v4!F74</f>
        <v>101030102</v>
      </c>
      <c r="G74" s="138">
        <f t="shared" si="2"/>
        <v>959041</v>
      </c>
      <c r="L74" s="72">
        <v>801150204</v>
      </c>
      <c r="M74" t="s">
        <v>22</v>
      </c>
      <c r="N74" s="30">
        <v>11</v>
      </c>
      <c r="O74" t="s">
        <v>1524</v>
      </c>
      <c r="P74" t="s">
        <v>1240</v>
      </c>
      <c r="Q74" s="30">
        <v>959944</v>
      </c>
    </row>
    <row r="75" spans="1:17" x14ac:dyDescent="0.25">
      <c r="A75" s="137" t="str">
        <f>DENEME_v4!D75</f>
        <v>FIZ</v>
      </c>
      <c r="B75" s="138">
        <f>DENEME_v4!P75</f>
        <v>2</v>
      </c>
      <c r="C75" s="138">
        <f>DENEME_v4!Q75</f>
        <v>4</v>
      </c>
      <c r="D75" s="138" t="str">
        <f>DENEME_v4!E75</f>
        <v>C</v>
      </c>
      <c r="E75" s="139" t="str">
        <f>IFERROR(VLOOKUP(F75,DENEME_v4!$AI:$AM,4,0),"")</f>
        <v>Fiziksel Niceliklerin Sınıflandırılması</v>
      </c>
      <c r="F75" s="157">
        <f>DENEME_v4!F75</f>
        <v>101010102</v>
      </c>
      <c r="G75" s="138">
        <f t="shared" si="2"/>
        <v>958992</v>
      </c>
      <c r="L75" s="72">
        <v>801150205</v>
      </c>
      <c r="M75" t="s">
        <v>22</v>
      </c>
      <c r="N75" s="30">
        <v>11</v>
      </c>
      <c r="O75" t="s">
        <v>1524</v>
      </c>
      <c r="P75" t="s">
        <v>1241</v>
      </c>
      <c r="Q75" s="30">
        <v>959944</v>
      </c>
    </row>
    <row r="76" spans="1:17" x14ac:dyDescent="0.25">
      <c r="A76" s="137" t="str">
        <f>DENEME_v4!D76</f>
        <v>FIZ</v>
      </c>
      <c r="B76" s="138">
        <f>DENEME_v4!P76</f>
        <v>3</v>
      </c>
      <c r="C76" s="138">
        <f>DENEME_v4!Q76</f>
        <v>1</v>
      </c>
      <c r="D76" s="138" t="str">
        <f>DENEME_v4!E76</f>
        <v>E</v>
      </c>
      <c r="E76" s="139" t="str">
        <f>IFERROR(VLOOKUP(F76,DENEME_v4!$AI:$AM,4,0),"")</f>
        <v>Özkütle</v>
      </c>
      <c r="F76" s="157">
        <f>DENEME_v4!F76</f>
        <v>101020102</v>
      </c>
      <c r="G76" s="138">
        <f t="shared" si="2"/>
        <v>958997</v>
      </c>
      <c r="L76" s="72">
        <v>801150206</v>
      </c>
      <c r="M76" t="s">
        <v>22</v>
      </c>
      <c r="N76" s="30">
        <v>11</v>
      </c>
      <c r="O76" t="s">
        <v>1524</v>
      </c>
      <c r="P76" t="s">
        <v>1242</v>
      </c>
      <c r="Q76" s="30">
        <v>959944</v>
      </c>
    </row>
    <row r="77" spans="1:17" x14ac:dyDescent="0.25">
      <c r="A77" s="137" t="str">
        <f>DENEME_v4!D77</f>
        <v>FIZ</v>
      </c>
      <c r="B77" s="138">
        <f>DENEME_v4!P77</f>
        <v>4</v>
      </c>
      <c r="C77" s="138">
        <f>DENEME_v4!Q77</f>
        <v>2</v>
      </c>
      <c r="D77" s="138" t="str">
        <f>DENEME_v4!E77</f>
        <v>C</v>
      </c>
      <c r="E77" s="139" t="str">
        <f>IFERROR(VLOOKUP(F77,DENEME_v4!$AI:$AM,4,0),"")</f>
        <v>Lambalı Devreler</v>
      </c>
      <c r="F77" s="157">
        <f>DENEME_v4!F77</f>
        <v>103020105</v>
      </c>
      <c r="G77" s="138">
        <f t="shared" si="2"/>
        <v>959063</v>
      </c>
      <c r="L77" s="72">
        <v>801210100</v>
      </c>
      <c r="M77" t="s">
        <v>1525</v>
      </c>
      <c r="N77" s="30">
        <v>11</v>
      </c>
      <c r="O77" t="s">
        <v>1526</v>
      </c>
      <c r="P77" t="s">
        <v>905</v>
      </c>
      <c r="Q77" s="30">
        <v>962947</v>
      </c>
    </row>
    <row r="78" spans="1:17" x14ac:dyDescent="0.25">
      <c r="A78" s="137" t="str">
        <f>DENEME_v4!D78</f>
        <v>FIZ</v>
      </c>
      <c r="B78" s="138">
        <f>DENEME_v4!P78</f>
        <v>5</v>
      </c>
      <c r="C78" s="138">
        <f>DENEME_v4!Q78</f>
        <v>7</v>
      </c>
      <c r="D78" s="138" t="str">
        <f>DENEME_v4!E78</f>
        <v>B</v>
      </c>
      <c r="E78" s="139" t="str">
        <f>IFERROR(VLOOKUP(F78,DENEME_v4!$AI:$AM,4,0),"")</f>
        <v>Kaldırma Kuvveti</v>
      </c>
      <c r="F78" s="157">
        <f>DENEME_v4!F78</f>
        <v>101050000</v>
      </c>
      <c r="G78" s="138">
        <f t="shared" si="2"/>
        <v>959077</v>
      </c>
      <c r="L78" s="72">
        <v>801210101</v>
      </c>
      <c r="M78" t="s">
        <v>1525</v>
      </c>
      <c r="N78" s="30">
        <v>11</v>
      </c>
      <c r="O78" t="s">
        <v>1526</v>
      </c>
      <c r="P78" t="s">
        <v>434</v>
      </c>
      <c r="Q78" s="30">
        <v>962948</v>
      </c>
    </row>
    <row r="79" spans="1:17" x14ac:dyDescent="0.25">
      <c r="A79" s="137" t="str">
        <f>DENEME_v4!D79</f>
        <v>FIZ</v>
      </c>
      <c r="B79" s="138">
        <f>DENEME_v4!P79</f>
        <v>6</v>
      </c>
      <c r="C79" s="138">
        <f>DENEME_v4!Q79</f>
        <v>5</v>
      </c>
      <c r="D79" s="138" t="str">
        <f>DENEME_v4!E79</f>
        <v>A</v>
      </c>
      <c r="E79" s="139" t="str">
        <f>IFERROR(VLOOKUP(F79,DENEME_v4!$AI:$AM,4,0),"")</f>
        <v>Yansıma ve Düzlem Aynalar</v>
      </c>
      <c r="F79" s="157">
        <f>DENEME_v4!F79</f>
        <v>104010301</v>
      </c>
      <c r="G79" s="138">
        <f t="shared" si="2"/>
        <v>959106</v>
      </c>
      <c r="L79" s="72">
        <v>801210102</v>
      </c>
      <c r="M79" t="s">
        <v>1525</v>
      </c>
      <c r="N79" s="30">
        <v>11</v>
      </c>
      <c r="O79" t="s">
        <v>1526</v>
      </c>
      <c r="P79" t="s">
        <v>435</v>
      </c>
      <c r="Q79" s="30">
        <v>962949</v>
      </c>
    </row>
    <row r="80" spans="1:17" x14ac:dyDescent="0.25">
      <c r="A80" s="137" t="str">
        <f>DENEME_v4!D80</f>
        <v>FIZ</v>
      </c>
      <c r="B80" s="138">
        <f>DENEME_v4!P80</f>
        <v>7</v>
      </c>
      <c r="C80" s="138">
        <f>DENEME_v4!Q80</f>
        <v>6</v>
      </c>
      <c r="D80" s="138" t="str">
        <f>DENEME_v4!E80</f>
        <v>D</v>
      </c>
      <c r="E80" s="139" t="str">
        <f>IFERROR(VLOOKUP(F80,DENEME_v4!$AI:$AM,4,0),"")</f>
        <v>Su Dalgalarında Kırılması</v>
      </c>
      <c r="F80" s="157">
        <f>DENEME_v4!F80</f>
        <v>104020303</v>
      </c>
      <c r="G80" s="138">
        <f t="shared" si="2"/>
        <v>959091</v>
      </c>
      <c r="L80" s="72">
        <v>801210103</v>
      </c>
      <c r="M80" t="s">
        <v>1525</v>
      </c>
      <c r="N80" s="30">
        <v>11</v>
      </c>
      <c r="O80" t="s">
        <v>1526</v>
      </c>
      <c r="P80" t="s">
        <v>436</v>
      </c>
      <c r="Q80" s="30">
        <v>962950</v>
      </c>
    </row>
    <row r="81" spans="1:17" x14ac:dyDescent="0.25">
      <c r="A81" s="137" t="str">
        <f>DENEME_v4!D81</f>
        <v>KIM</v>
      </c>
      <c r="B81" s="138">
        <f>DENEME_v4!P81</f>
        <v>8</v>
      </c>
      <c r="C81" s="138">
        <f>DENEME_v4!Q81</f>
        <v>13</v>
      </c>
      <c r="D81" s="138" t="str">
        <f>DENEME_v4!E81</f>
        <v>C</v>
      </c>
      <c r="E81" s="139" t="str">
        <f>IFERROR(VLOOKUP(F81,DENEME_v4!$AI:$AM,4,0),"")</f>
        <v>Sınırlayıcı Bileşen Hesapları</v>
      </c>
      <c r="F81" s="157">
        <f>DENEME_v4!F81</f>
        <v>210010402</v>
      </c>
      <c r="G81" s="138">
        <f t="shared" si="2"/>
        <v>959365</v>
      </c>
      <c r="L81" s="72">
        <v>801210104</v>
      </c>
      <c r="M81" t="s">
        <v>1525</v>
      </c>
      <c r="N81" s="30">
        <v>11</v>
      </c>
      <c r="O81" t="s">
        <v>1526</v>
      </c>
      <c r="P81" t="s">
        <v>437</v>
      </c>
      <c r="Q81" s="30">
        <v>962951</v>
      </c>
    </row>
    <row r="82" spans="1:17" x14ac:dyDescent="0.25">
      <c r="A82" s="137" t="str">
        <f>DENEME_v4!D82</f>
        <v>KIM</v>
      </c>
      <c r="B82" s="138">
        <f>DENEME_v4!P82</f>
        <v>9</v>
      </c>
      <c r="C82" s="138">
        <f>DENEME_v4!Q82</f>
        <v>11</v>
      </c>
      <c r="D82" s="138" t="str">
        <f>DENEME_v4!E82</f>
        <v>C</v>
      </c>
      <c r="E82" s="139" t="str">
        <f>IFERROR(VLOOKUP(F82,DENEME_v4!$AI:$AM,4,0),"")</f>
        <v xml:space="preserve">Fiziksel ve Kimyasal Değişimler </v>
      </c>
      <c r="F82" s="157">
        <f>DENEME_v4!F82</f>
        <v>209030500</v>
      </c>
      <c r="G82" s="138">
        <f t="shared" si="2"/>
        <v>959332</v>
      </c>
      <c r="L82" s="72">
        <v>801210105</v>
      </c>
      <c r="M82" t="s">
        <v>1525</v>
      </c>
      <c r="N82" s="30">
        <v>11</v>
      </c>
      <c r="O82" t="s">
        <v>1526</v>
      </c>
      <c r="P82" t="s">
        <v>438</v>
      </c>
      <c r="Q82" s="30">
        <v>962952</v>
      </c>
    </row>
    <row r="83" spans="1:17" x14ac:dyDescent="0.25">
      <c r="A83" s="137" t="str">
        <f>DENEME_v4!D83</f>
        <v>KIM</v>
      </c>
      <c r="B83" s="138">
        <f>DENEME_v4!P83</f>
        <v>10</v>
      </c>
      <c r="C83" s="138">
        <f>DENEME_v4!Q83</f>
        <v>12</v>
      </c>
      <c r="D83" s="138" t="str">
        <f>DENEME_v4!E83</f>
        <v>A</v>
      </c>
      <c r="E83" s="139" t="str">
        <f>IFERROR(VLOOKUP(F83,DENEME_v4!$AI:$AM,4,0),"")</f>
        <v xml:space="preserve">Asit ve Bazların Tepkimeleri </v>
      </c>
      <c r="F83" s="157">
        <f>DENEME_v4!F83</f>
        <v>210030200</v>
      </c>
      <c r="G83" s="138">
        <f t="shared" si="2"/>
        <v>959379</v>
      </c>
      <c r="L83" s="72">
        <v>801210106</v>
      </c>
      <c r="M83" t="s">
        <v>1525</v>
      </c>
      <c r="N83" s="30">
        <v>11</v>
      </c>
      <c r="O83" t="s">
        <v>1526</v>
      </c>
      <c r="P83" t="s">
        <v>439</v>
      </c>
      <c r="Q83" s="30">
        <v>962953</v>
      </c>
    </row>
    <row r="84" spans="1:17" x14ac:dyDescent="0.25">
      <c r="A84" s="137" t="str">
        <f>DENEME_v4!D84</f>
        <v>KIM</v>
      </c>
      <c r="B84" s="138">
        <f>DENEME_v4!P84</f>
        <v>11</v>
      </c>
      <c r="C84" s="138">
        <f>DENEME_v4!Q84</f>
        <v>9</v>
      </c>
      <c r="D84" s="138" t="str">
        <f>DENEME_v4!E84</f>
        <v>A</v>
      </c>
      <c r="E84" s="139" t="str">
        <f>IFERROR(VLOOKUP(F84,DENEME_v4!$AI:$AM,4,0),"")</f>
        <v xml:space="preserve">Periyodik Sistemde Elementlerin Sınıflandırılması </v>
      </c>
      <c r="F84" s="157">
        <f>DENEME_v4!F84</f>
        <v>209020305</v>
      </c>
      <c r="G84" s="138">
        <f t="shared" si="2"/>
        <v>959315</v>
      </c>
      <c r="L84" s="72">
        <v>801210107</v>
      </c>
      <c r="M84" t="s">
        <v>1525</v>
      </c>
      <c r="N84" s="30">
        <v>11</v>
      </c>
      <c r="O84" t="s">
        <v>1526</v>
      </c>
      <c r="P84" t="s">
        <v>440</v>
      </c>
      <c r="Q84" s="30">
        <v>962955</v>
      </c>
    </row>
    <row r="85" spans="1:17" x14ac:dyDescent="0.25">
      <c r="A85" s="137" t="str">
        <f>DENEME_v4!D85</f>
        <v>KIM</v>
      </c>
      <c r="B85" s="138">
        <f>DENEME_v4!P85</f>
        <v>12</v>
      </c>
      <c r="C85" s="138">
        <f>DENEME_v4!Q85</f>
        <v>10</v>
      </c>
      <c r="D85" s="138" t="str">
        <f>DENEME_v4!E85</f>
        <v>D</v>
      </c>
      <c r="E85" s="139" t="str">
        <f>IFERROR(VLOOKUP(F85,DENEME_v4!$AI:$AM,4,0),"")</f>
        <v xml:space="preserve">Simyadan Kimyaya </v>
      </c>
      <c r="F85" s="157">
        <f>DENEME_v4!F85</f>
        <v>209010100</v>
      </c>
      <c r="G85" s="138">
        <f t="shared" si="2"/>
        <v>959297</v>
      </c>
      <c r="L85" s="72">
        <v>801220100</v>
      </c>
      <c r="M85" t="s">
        <v>1525</v>
      </c>
      <c r="N85" s="30">
        <v>11</v>
      </c>
      <c r="O85" t="s">
        <v>1527</v>
      </c>
      <c r="P85" t="s">
        <v>906</v>
      </c>
      <c r="Q85" s="30">
        <v>962956</v>
      </c>
    </row>
    <row r="86" spans="1:17" x14ac:dyDescent="0.25">
      <c r="A86" s="137" t="str">
        <f>DENEME_v4!D86</f>
        <v>KIM</v>
      </c>
      <c r="B86" s="138">
        <f>DENEME_v4!P86</f>
        <v>13</v>
      </c>
      <c r="C86" s="138">
        <f>DENEME_v4!Q86</f>
        <v>14</v>
      </c>
      <c r="D86" s="138" t="str">
        <f>DENEME_v4!E86</f>
        <v>E</v>
      </c>
      <c r="E86" s="139" t="str">
        <f>IFERROR(VLOOKUP(F86,DENEME_v4!$AI:$AM,4,0),"")</f>
        <v xml:space="preserve">Ayırma ve Saflaştırma Teknikleri </v>
      </c>
      <c r="F86" s="157">
        <f>DENEME_v4!F86</f>
        <v>210020500</v>
      </c>
      <c r="G86" s="138">
        <f t="shared" si="2"/>
        <v>959373</v>
      </c>
      <c r="L86" s="72">
        <v>801220101</v>
      </c>
      <c r="M86" t="s">
        <v>1525</v>
      </c>
      <c r="N86" s="30">
        <v>11</v>
      </c>
      <c r="O86" t="s">
        <v>1527</v>
      </c>
      <c r="P86" t="s">
        <v>441</v>
      </c>
      <c r="Q86" s="30">
        <v>962957</v>
      </c>
    </row>
    <row r="87" spans="1:17" x14ac:dyDescent="0.25">
      <c r="A87" s="137" t="str">
        <f>DENEME_v4!D87</f>
        <v>KIM</v>
      </c>
      <c r="B87" s="138">
        <f>DENEME_v4!P87</f>
        <v>14</v>
      </c>
      <c r="C87" s="138">
        <f>DENEME_v4!Q87</f>
        <v>8</v>
      </c>
      <c r="D87" s="138" t="str">
        <f>DENEME_v4!E87</f>
        <v>E</v>
      </c>
      <c r="E87" s="139" t="str">
        <f>IFERROR(VLOOKUP(F87,DENEME_v4!$AI:$AM,4,0),"")</f>
        <v>İlaçlar</v>
      </c>
      <c r="F87" s="157">
        <f>DENEME_v4!F87</f>
        <v>210040104</v>
      </c>
      <c r="G87" s="138">
        <f t="shared" si="2"/>
        <v>959393</v>
      </c>
      <c r="L87" s="72">
        <v>801220102</v>
      </c>
      <c r="M87" t="s">
        <v>1525</v>
      </c>
      <c r="N87" s="30">
        <v>11</v>
      </c>
      <c r="O87" t="s">
        <v>1527</v>
      </c>
      <c r="P87" t="s">
        <v>442</v>
      </c>
      <c r="Q87" s="30">
        <v>962958</v>
      </c>
    </row>
    <row r="88" spans="1:17" x14ac:dyDescent="0.25">
      <c r="A88" s="137" t="str">
        <f>DENEME_v4!D88</f>
        <v>BIO</v>
      </c>
      <c r="B88" s="138">
        <f>DENEME_v4!P88</f>
        <v>15</v>
      </c>
      <c r="C88" s="138">
        <f>DENEME_v4!Q88</f>
        <v>19</v>
      </c>
      <c r="D88" s="138" t="str">
        <f>DENEME_v4!E88</f>
        <v>C</v>
      </c>
      <c r="E88" s="139" t="str">
        <f>IFERROR(VLOOKUP(F88,DENEME_v4!$AI:$AM,4,0),"")</f>
        <v>Protista Alemi</v>
      </c>
      <c r="F88" s="157">
        <f>DENEME_v4!F88</f>
        <v>309020204</v>
      </c>
      <c r="G88" s="138">
        <f t="shared" si="2"/>
        <v>959535</v>
      </c>
      <c r="L88" s="72">
        <v>801220103</v>
      </c>
      <c r="M88" t="s">
        <v>1525</v>
      </c>
      <c r="N88" s="30">
        <v>11</v>
      </c>
      <c r="O88" t="s">
        <v>1527</v>
      </c>
      <c r="P88" t="s">
        <v>443</v>
      </c>
      <c r="Q88" s="30">
        <v>962959</v>
      </c>
    </row>
    <row r="89" spans="1:17" x14ac:dyDescent="0.25">
      <c r="A89" s="137" t="str">
        <f>DENEME_v4!D89</f>
        <v>BIO</v>
      </c>
      <c r="B89" s="138">
        <f>DENEME_v4!P89</f>
        <v>16</v>
      </c>
      <c r="C89" s="138">
        <f>DENEME_v4!Q89</f>
        <v>20</v>
      </c>
      <c r="D89" s="138" t="str">
        <f>DENEME_v4!E89</f>
        <v>E</v>
      </c>
      <c r="E89" s="139" t="str">
        <f>IFERROR(VLOOKUP(F89,DENEME_v4!$AI:$AM,4,0),"")</f>
        <v>Hücre Zarından Madde Geçişleri</v>
      </c>
      <c r="F89" s="157">
        <f>DENEME_v4!F89</f>
        <v>309010303</v>
      </c>
      <c r="G89" s="138">
        <f t="shared" si="2"/>
        <v>959529</v>
      </c>
      <c r="L89" s="72">
        <v>801220104</v>
      </c>
      <c r="M89" t="s">
        <v>1525</v>
      </c>
      <c r="N89" s="30">
        <v>11</v>
      </c>
      <c r="O89" t="s">
        <v>1527</v>
      </c>
      <c r="P89" t="s">
        <v>444</v>
      </c>
      <c r="Q89" s="30">
        <v>962960</v>
      </c>
    </row>
    <row r="90" spans="1:17" x14ac:dyDescent="0.25">
      <c r="A90" s="137" t="str">
        <f>DENEME_v4!D90</f>
        <v>BIO</v>
      </c>
      <c r="B90" s="138">
        <f>DENEME_v4!P90</f>
        <v>17</v>
      </c>
      <c r="C90" s="138">
        <f>DENEME_v4!Q90</f>
        <v>15</v>
      </c>
      <c r="D90" s="138" t="str">
        <f>DENEME_v4!E90</f>
        <v>E</v>
      </c>
      <c r="E90" s="139" t="str">
        <f>IFERROR(VLOOKUP(F90,DENEME_v4!$AI:$AM,4,0),"")</f>
        <v>Mayoz Bölünme</v>
      </c>
      <c r="F90" s="157">
        <f>DENEME_v4!F90</f>
        <v>310020301</v>
      </c>
      <c r="G90" s="138">
        <f t="shared" si="2"/>
        <v>959543</v>
      </c>
      <c r="L90" s="72">
        <v>801220105</v>
      </c>
      <c r="M90" t="s">
        <v>1525</v>
      </c>
      <c r="N90" s="30">
        <v>11</v>
      </c>
      <c r="O90" t="s">
        <v>1527</v>
      </c>
      <c r="P90" t="s">
        <v>445</v>
      </c>
      <c r="Q90" s="30">
        <v>962961</v>
      </c>
    </row>
    <row r="91" spans="1:17" x14ac:dyDescent="0.25">
      <c r="A91" s="137" t="str">
        <f>DENEME_v4!D91</f>
        <v>BIO</v>
      </c>
      <c r="B91" s="138">
        <f>DENEME_v4!P91</f>
        <v>18</v>
      </c>
      <c r="C91" s="138">
        <f>DENEME_v4!Q91</f>
        <v>16</v>
      </c>
      <c r="D91" s="138" t="str">
        <f>DENEME_v4!E91</f>
        <v>A</v>
      </c>
      <c r="E91" s="139" t="str">
        <f>IFERROR(VLOOKUP(F91,DENEME_v4!$AI:$AM,4,0),"")</f>
        <v>Madde Döngüleri</v>
      </c>
      <c r="F91" s="157">
        <f>DENEME_v4!F91</f>
        <v>310030204</v>
      </c>
      <c r="G91" s="138">
        <f t="shared" si="2"/>
        <v>959555</v>
      </c>
      <c r="L91" s="72">
        <v>801220106</v>
      </c>
      <c r="M91" t="s">
        <v>1525</v>
      </c>
      <c r="N91" s="30">
        <v>11</v>
      </c>
      <c r="O91" t="s">
        <v>1527</v>
      </c>
      <c r="P91" t="s">
        <v>446</v>
      </c>
      <c r="Q91" s="30">
        <v>962963</v>
      </c>
    </row>
    <row r="92" spans="1:17" x14ac:dyDescent="0.25">
      <c r="A92" s="137" t="str">
        <f>DENEME_v4!D92</f>
        <v>BIO</v>
      </c>
      <c r="B92" s="138">
        <f>DENEME_v4!P92</f>
        <v>19</v>
      </c>
      <c r="C92" s="138">
        <f>DENEME_v4!Q92</f>
        <v>17</v>
      </c>
      <c r="D92" s="138" t="str">
        <f>DENEME_v4!E92</f>
        <v>B</v>
      </c>
      <c r="E92" s="139" t="str">
        <f>IFERROR(VLOOKUP(F92,DENEME_v4!$AI:$AM,4,0),"")</f>
        <v>Karbonhidratlar, Yağlar ve Proteinler</v>
      </c>
      <c r="F92" s="157">
        <f>DENEME_v4!F92</f>
        <v>309010204</v>
      </c>
      <c r="G92" s="138">
        <f t="shared" si="2"/>
        <v>959524</v>
      </c>
      <c r="L92" s="72">
        <v>801220107</v>
      </c>
      <c r="M92" t="s">
        <v>1525</v>
      </c>
      <c r="N92" s="30">
        <v>11</v>
      </c>
      <c r="O92" t="s">
        <v>1527</v>
      </c>
      <c r="P92" t="s">
        <v>447</v>
      </c>
      <c r="Q92" s="30">
        <v>962965</v>
      </c>
    </row>
    <row r="93" spans="1:17" x14ac:dyDescent="0.25">
      <c r="A93" s="137" t="str">
        <f>DENEME_v4!D93</f>
        <v>BIO</v>
      </c>
      <c r="B93" s="138">
        <f>DENEME_v4!P93</f>
        <v>20</v>
      </c>
      <c r="C93" s="138">
        <f>DENEME_v4!Q93</f>
        <v>18</v>
      </c>
      <c r="D93" s="138" t="str">
        <f>DENEME_v4!E93</f>
        <v>E</v>
      </c>
      <c r="E93" s="139" t="str">
        <f>IFERROR(VLOOKUP(F93,DENEME_v4!$AI:$AM,4,0),"")</f>
        <v>Cinsiyete Bağlı Kalıtım</v>
      </c>
      <c r="F93" s="157">
        <f>DENEME_v4!F93</f>
        <v>311020202</v>
      </c>
      <c r="G93" s="138">
        <f t="shared" si="2"/>
        <v>959546</v>
      </c>
      <c r="L93" s="72">
        <v>801220108</v>
      </c>
      <c r="M93" t="s">
        <v>1525</v>
      </c>
      <c r="N93" s="30">
        <v>11</v>
      </c>
      <c r="O93" t="s">
        <v>1527</v>
      </c>
      <c r="P93" t="s">
        <v>448</v>
      </c>
      <c r="Q93" s="30">
        <v>962966</v>
      </c>
    </row>
    <row r="94" spans="1:17" x14ac:dyDescent="0.25">
      <c r="L94" s="72">
        <v>801220109</v>
      </c>
      <c r="M94" t="s">
        <v>1525</v>
      </c>
      <c r="N94" s="30">
        <v>11</v>
      </c>
      <c r="O94" t="s">
        <v>1527</v>
      </c>
      <c r="P94" t="s">
        <v>449</v>
      </c>
      <c r="Q94" s="30">
        <v>962967</v>
      </c>
    </row>
    <row r="95" spans="1:17" x14ac:dyDescent="0.25">
      <c r="L95" s="72">
        <v>801220110</v>
      </c>
      <c r="M95" t="s">
        <v>1525</v>
      </c>
      <c r="N95" s="30">
        <v>11</v>
      </c>
      <c r="O95" t="s">
        <v>1527</v>
      </c>
      <c r="P95" t="s">
        <v>450</v>
      </c>
      <c r="Q95" s="30">
        <v>962969</v>
      </c>
    </row>
    <row r="96" spans="1:17" x14ac:dyDescent="0.25">
      <c r="L96" s="72">
        <v>801220111</v>
      </c>
      <c r="M96" t="s">
        <v>1525</v>
      </c>
      <c r="N96" s="30">
        <v>11</v>
      </c>
      <c r="O96" t="s">
        <v>1527</v>
      </c>
      <c r="P96" t="s">
        <v>451</v>
      </c>
      <c r="Q96" s="30">
        <v>962972</v>
      </c>
    </row>
    <row r="97" spans="12:17" x14ac:dyDescent="0.25">
      <c r="L97" s="72">
        <v>801220112</v>
      </c>
      <c r="M97" t="s">
        <v>1525</v>
      </c>
      <c r="N97" s="30">
        <v>11</v>
      </c>
      <c r="O97" t="s">
        <v>1527</v>
      </c>
      <c r="P97" t="s">
        <v>932</v>
      </c>
      <c r="Q97" s="30">
        <v>962973</v>
      </c>
    </row>
    <row r="98" spans="12:17" x14ac:dyDescent="0.25">
      <c r="L98" s="72">
        <v>801220113</v>
      </c>
      <c r="M98" t="s">
        <v>1525</v>
      </c>
      <c r="N98" s="30">
        <v>11</v>
      </c>
      <c r="O98" t="s">
        <v>1527</v>
      </c>
      <c r="P98" t="s">
        <v>452</v>
      </c>
      <c r="Q98" s="30">
        <v>962974</v>
      </c>
    </row>
    <row r="99" spans="12:17" x14ac:dyDescent="0.25">
      <c r="L99" s="72">
        <v>801220114</v>
      </c>
      <c r="M99" t="s">
        <v>1525</v>
      </c>
      <c r="N99" s="30">
        <v>11</v>
      </c>
      <c r="O99" t="s">
        <v>1527</v>
      </c>
      <c r="P99" t="s">
        <v>453</v>
      </c>
      <c r="Q99" s="30">
        <v>962977</v>
      </c>
    </row>
    <row r="100" spans="12:17" x14ac:dyDescent="0.25">
      <c r="L100" s="72">
        <v>801220115</v>
      </c>
      <c r="M100" t="s">
        <v>1525</v>
      </c>
      <c r="N100" s="30">
        <v>11</v>
      </c>
      <c r="O100" t="s">
        <v>1527</v>
      </c>
      <c r="P100" t="s">
        <v>454</v>
      </c>
      <c r="Q100" s="30">
        <v>962978</v>
      </c>
    </row>
    <row r="101" spans="12:17" x14ac:dyDescent="0.25">
      <c r="L101" s="72">
        <v>801220116</v>
      </c>
      <c r="M101" t="s">
        <v>1525</v>
      </c>
      <c r="N101" s="30">
        <v>11</v>
      </c>
      <c r="O101" t="s">
        <v>1527</v>
      </c>
      <c r="P101" t="s">
        <v>455</v>
      </c>
      <c r="Q101" s="30">
        <v>962979</v>
      </c>
    </row>
    <row r="102" spans="12:17" x14ac:dyDescent="0.25">
      <c r="L102" s="72">
        <v>801220117</v>
      </c>
      <c r="M102" t="s">
        <v>1525</v>
      </c>
      <c r="N102" s="30">
        <v>11</v>
      </c>
      <c r="O102" t="s">
        <v>1527</v>
      </c>
      <c r="P102" t="s">
        <v>456</v>
      </c>
      <c r="Q102" s="30">
        <v>962980</v>
      </c>
    </row>
    <row r="103" spans="12:17" x14ac:dyDescent="0.25">
      <c r="L103" s="72">
        <v>801220118</v>
      </c>
      <c r="M103" t="s">
        <v>1525</v>
      </c>
      <c r="N103" s="30">
        <v>11</v>
      </c>
      <c r="O103" t="s">
        <v>1527</v>
      </c>
      <c r="P103" t="s">
        <v>457</v>
      </c>
      <c r="Q103" s="30">
        <v>962981</v>
      </c>
    </row>
    <row r="104" spans="12:17" x14ac:dyDescent="0.25">
      <c r="L104" s="72">
        <v>801230100</v>
      </c>
      <c r="M104" t="s">
        <v>1525</v>
      </c>
      <c r="N104" s="30">
        <v>11</v>
      </c>
      <c r="O104" t="s">
        <v>1528</v>
      </c>
      <c r="P104" t="s">
        <v>907</v>
      </c>
      <c r="Q104" s="30">
        <v>962982</v>
      </c>
    </row>
    <row r="105" spans="12:17" x14ac:dyDescent="0.25">
      <c r="L105" s="72">
        <v>801230101</v>
      </c>
      <c r="M105" t="s">
        <v>1525</v>
      </c>
      <c r="N105" s="30">
        <v>11</v>
      </c>
      <c r="O105" t="s">
        <v>1528</v>
      </c>
      <c r="P105" t="s">
        <v>458</v>
      </c>
      <c r="Q105" s="30">
        <v>962984</v>
      </c>
    </row>
    <row r="106" spans="12:17" x14ac:dyDescent="0.25">
      <c r="L106" s="72">
        <v>801230102</v>
      </c>
      <c r="M106" t="s">
        <v>1525</v>
      </c>
      <c r="N106" s="30">
        <v>11</v>
      </c>
      <c r="O106" t="s">
        <v>1528</v>
      </c>
      <c r="P106" t="s">
        <v>459</v>
      </c>
      <c r="Q106" s="30">
        <v>962986</v>
      </c>
    </row>
    <row r="107" spans="12:17" x14ac:dyDescent="0.25">
      <c r="L107" s="72">
        <v>801230103</v>
      </c>
      <c r="M107" t="s">
        <v>1525</v>
      </c>
      <c r="N107" s="30">
        <v>11</v>
      </c>
      <c r="O107" t="s">
        <v>1528</v>
      </c>
      <c r="P107" t="s">
        <v>460</v>
      </c>
      <c r="Q107" s="30">
        <v>962987</v>
      </c>
    </row>
    <row r="108" spans="12:17" x14ac:dyDescent="0.25">
      <c r="L108" s="72">
        <v>801230104</v>
      </c>
      <c r="M108" t="s">
        <v>1525</v>
      </c>
      <c r="N108" s="30">
        <v>11</v>
      </c>
      <c r="O108" t="s">
        <v>1528</v>
      </c>
      <c r="P108" t="s">
        <v>461</v>
      </c>
      <c r="Q108" s="30">
        <v>962988</v>
      </c>
    </row>
    <row r="109" spans="12:17" x14ac:dyDescent="0.25">
      <c r="L109" s="72">
        <v>801230105</v>
      </c>
      <c r="M109" t="s">
        <v>1525</v>
      </c>
      <c r="N109" s="30">
        <v>11</v>
      </c>
      <c r="O109" t="s">
        <v>1528</v>
      </c>
      <c r="P109" t="s">
        <v>462</v>
      </c>
      <c r="Q109" s="30">
        <v>962990</v>
      </c>
    </row>
    <row r="110" spans="12:17" x14ac:dyDescent="0.25">
      <c r="L110" s="72">
        <v>801230106</v>
      </c>
      <c r="M110" t="s">
        <v>1525</v>
      </c>
      <c r="N110" s="30">
        <v>11</v>
      </c>
      <c r="O110" t="s">
        <v>1528</v>
      </c>
      <c r="P110" t="s">
        <v>463</v>
      </c>
      <c r="Q110" s="30">
        <v>962991</v>
      </c>
    </row>
    <row r="111" spans="12:17" x14ac:dyDescent="0.25">
      <c r="L111" s="72">
        <v>801230107</v>
      </c>
      <c r="M111" t="s">
        <v>1525</v>
      </c>
      <c r="N111" s="30">
        <v>11</v>
      </c>
      <c r="O111" t="s">
        <v>1528</v>
      </c>
      <c r="P111" t="s">
        <v>464</v>
      </c>
      <c r="Q111" s="30">
        <v>962992</v>
      </c>
    </row>
    <row r="112" spans="12:17" x14ac:dyDescent="0.25">
      <c r="L112" s="72">
        <v>801230108</v>
      </c>
      <c r="M112" t="s">
        <v>1525</v>
      </c>
      <c r="N112" s="30">
        <v>11</v>
      </c>
      <c r="O112" t="s">
        <v>1528</v>
      </c>
      <c r="P112" t="s">
        <v>465</v>
      </c>
      <c r="Q112" s="30">
        <v>962993</v>
      </c>
    </row>
    <row r="113" spans="12:17" x14ac:dyDescent="0.25">
      <c r="L113" s="72">
        <v>801240100</v>
      </c>
      <c r="M113" t="s">
        <v>1525</v>
      </c>
      <c r="N113" s="30">
        <v>11</v>
      </c>
      <c r="O113" t="s">
        <v>1529</v>
      </c>
      <c r="P113" t="s">
        <v>908</v>
      </c>
      <c r="Q113" s="30">
        <v>962996</v>
      </c>
    </row>
    <row r="114" spans="12:17" x14ac:dyDescent="0.25">
      <c r="L114" s="72">
        <v>801240101</v>
      </c>
      <c r="M114" t="s">
        <v>1525</v>
      </c>
      <c r="N114" s="30">
        <v>11</v>
      </c>
      <c r="O114" t="s">
        <v>1529</v>
      </c>
      <c r="P114" t="s">
        <v>466</v>
      </c>
      <c r="Q114" s="30">
        <v>962997</v>
      </c>
    </row>
    <row r="115" spans="12:17" x14ac:dyDescent="0.25">
      <c r="L115" s="72">
        <v>801240102</v>
      </c>
      <c r="M115" t="s">
        <v>1525</v>
      </c>
      <c r="N115" s="30">
        <v>11</v>
      </c>
      <c r="O115" t="s">
        <v>1529</v>
      </c>
      <c r="P115" t="s">
        <v>467</v>
      </c>
      <c r="Q115" s="30">
        <v>962998</v>
      </c>
    </row>
    <row r="116" spans="12:17" x14ac:dyDescent="0.25">
      <c r="L116" s="72">
        <v>801240103</v>
      </c>
      <c r="M116" t="s">
        <v>1525</v>
      </c>
      <c r="N116" s="30">
        <v>11</v>
      </c>
      <c r="O116" t="s">
        <v>1529</v>
      </c>
      <c r="P116" t="s">
        <v>468</v>
      </c>
      <c r="Q116" s="30">
        <v>962999</v>
      </c>
    </row>
    <row r="117" spans="12:17" x14ac:dyDescent="0.25">
      <c r="L117" s="72">
        <v>801240104</v>
      </c>
      <c r="M117" t="s">
        <v>1525</v>
      </c>
      <c r="N117" s="30">
        <v>11</v>
      </c>
      <c r="O117" t="s">
        <v>1529</v>
      </c>
      <c r="P117" t="s">
        <v>469</v>
      </c>
      <c r="Q117" s="30">
        <v>963002</v>
      </c>
    </row>
    <row r="118" spans="12:17" x14ac:dyDescent="0.25">
      <c r="L118" s="72">
        <v>801240105</v>
      </c>
      <c r="M118" t="s">
        <v>1525</v>
      </c>
      <c r="N118" s="30">
        <v>11</v>
      </c>
      <c r="O118" t="s">
        <v>1529</v>
      </c>
      <c r="P118" t="s">
        <v>470</v>
      </c>
      <c r="Q118" s="30">
        <v>963003</v>
      </c>
    </row>
    <row r="119" spans="12:17" x14ac:dyDescent="0.25">
      <c r="L119" s="72">
        <v>801240106</v>
      </c>
      <c r="M119" t="s">
        <v>1525</v>
      </c>
      <c r="N119" s="30">
        <v>11</v>
      </c>
      <c r="O119" t="s">
        <v>1529</v>
      </c>
      <c r="P119" t="s">
        <v>471</v>
      </c>
      <c r="Q119" s="30">
        <v>963005</v>
      </c>
    </row>
    <row r="120" spans="12:17" x14ac:dyDescent="0.25">
      <c r="L120" s="72">
        <v>801240107</v>
      </c>
      <c r="M120" t="s">
        <v>1525</v>
      </c>
      <c r="N120" s="30">
        <v>11</v>
      </c>
      <c r="O120" t="s">
        <v>1529</v>
      </c>
      <c r="P120" t="s">
        <v>472</v>
      </c>
      <c r="Q120" s="30">
        <v>963006</v>
      </c>
    </row>
    <row r="121" spans="12:17" x14ac:dyDescent="0.25">
      <c r="L121" s="72">
        <v>801240108</v>
      </c>
      <c r="M121" t="s">
        <v>1525</v>
      </c>
      <c r="N121" s="30">
        <v>11</v>
      </c>
      <c r="O121" t="s">
        <v>1529</v>
      </c>
      <c r="P121" t="s">
        <v>473</v>
      </c>
      <c r="Q121" s="30">
        <v>963007</v>
      </c>
    </row>
    <row r="122" spans="12:17" x14ac:dyDescent="0.25">
      <c r="L122" s="72">
        <v>801240109</v>
      </c>
      <c r="M122" t="s">
        <v>1525</v>
      </c>
      <c r="N122" s="30">
        <v>11</v>
      </c>
      <c r="O122" t="s">
        <v>1529</v>
      </c>
      <c r="P122" t="s">
        <v>474</v>
      </c>
      <c r="Q122" s="30">
        <v>963009</v>
      </c>
    </row>
    <row r="123" spans="12:17" x14ac:dyDescent="0.25">
      <c r="L123" s="72">
        <v>801310100</v>
      </c>
      <c r="M123" t="s">
        <v>24</v>
      </c>
      <c r="N123" s="30">
        <v>11</v>
      </c>
      <c r="O123" t="s">
        <v>1530</v>
      </c>
      <c r="P123" t="s">
        <v>909</v>
      </c>
      <c r="Q123" s="30">
        <v>963010</v>
      </c>
    </row>
    <row r="124" spans="12:17" x14ac:dyDescent="0.25">
      <c r="L124" s="72">
        <v>801310101</v>
      </c>
      <c r="M124" t="s">
        <v>24</v>
      </c>
      <c r="N124" s="30">
        <v>11</v>
      </c>
      <c r="O124" t="s">
        <v>1530</v>
      </c>
      <c r="P124" t="s">
        <v>475</v>
      </c>
      <c r="Q124" s="30">
        <v>963011</v>
      </c>
    </row>
    <row r="125" spans="12:17" x14ac:dyDescent="0.25">
      <c r="L125" s="72">
        <v>801310102</v>
      </c>
      <c r="M125" t="s">
        <v>24</v>
      </c>
      <c r="N125" s="30">
        <v>11</v>
      </c>
      <c r="O125" t="s">
        <v>1530</v>
      </c>
      <c r="P125" t="s">
        <v>476</v>
      </c>
      <c r="Q125" s="30">
        <v>963012</v>
      </c>
    </row>
    <row r="126" spans="12:17" x14ac:dyDescent="0.25">
      <c r="L126" s="72">
        <v>801310103</v>
      </c>
      <c r="M126" t="s">
        <v>24</v>
      </c>
      <c r="N126" s="30">
        <v>11</v>
      </c>
      <c r="O126" t="s">
        <v>1530</v>
      </c>
      <c r="P126" t="s">
        <v>123</v>
      </c>
      <c r="Q126" s="30">
        <v>963013</v>
      </c>
    </row>
    <row r="127" spans="12:17" x14ac:dyDescent="0.25">
      <c r="L127" s="72">
        <v>801310104</v>
      </c>
      <c r="M127" t="s">
        <v>24</v>
      </c>
      <c r="N127" s="30">
        <v>11</v>
      </c>
      <c r="O127" t="s">
        <v>1530</v>
      </c>
      <c r="P127" t="s">
        <v>477</v>
      </c>
      <c r="Q127" s="30">
        <v>963014</v>
      </c>
    </row>
    <row r="128" spans="12:17" x14ac:dyDescent="0.25">
      <c r="L128" s="72">
        <v>801310105</v>
      </c>
      <c r="M128" t="s">
        <v>24</v>
      </c>
      <c r="N128" s="30">
        <v>11</v>
      </c>
      <c r="O128" t="s">
        <v>1530</v>
      </c>
      <c r="P128" t="s">
        <v>478</v>
      </c>
      <c r="Q128" s="30">
        <v>963015</v>
      </c>
    </row>
    <row r="129" spans="12:17" x14ac:dyDescent="0.25">
      <c r="L129" s="72">
        <v>801320100</v>
      </c>
      <c r="M129" t="s">
        <v>24</v>
      </c>
      <c r="N129" s="30">
        <v>11</v>
      </c>
      <c r="O129" t="s">
        <v>1531</v>
      </c>
      <c r="P129" t="s">
        <v>910</v>
      </c>
      <c r="Q129" s="30">
        <v>963016</v>
      </c>
    </row>
    <row r="130" spans="12:17" x14ac:dyDescent="0.25">
      <c r="L130" s="72">
        <v>801320101</v>
      </c>
      <c r="M130" t="s">
        <v>24</v>
      </c>
      <c r="N130" s="30">
        <v>11</v>
      </c>
      <c r="O130" t="s">
        <v>1531</v>
      </c>
      <c r="P130" t="s">
        <v>479</v>
      </c>
      <c r="Q130" s="30">
        <v>963017</v>
      </c>
    </row>
    <row r="131" spans="12:17" x14ac:dyDescent="0.25">
      <c r="L131" s="72">
        <v>801320102</v>
      </c>
      <c r="M131" t="s">
        <v>24</v>
      </c>
      <c r="N131" s="30">
        <v>11</v>
      </c>
      <c r="O131" t="s">
        <v>1531</v>
      </c>
      <c r="P131" t="s">
        <v>480</v>
      </c>
      <c r="Q131" s="30">
        <v>963021</v>
      </c>
    </row>
    <row r="132" spans="12:17" x14ac:dyDescent="0.25">
      <c r="L132" s="72">
        <v>801320103</v>
      </c>
      <c r="M132" t="s">
        <v>24</v>
      </c>
      <c r="N132" s="30">
        <v>11</v>
      </c>
      <c r="O132" t="s">
        <v>1531</v>
      </c>
      <c r="P132" t="s">
        <v>481</v>
      </c>
      <c r="Q132" s="30">
        <v>963023</v>
      </c>
    </row>
    <row r="133" spans="12:17" x14ac:dyDescent="0.25">
      <c r="L133" s="72">
        <v>801320104</v>
      </c>
      <c r="M133" t="s">
        <v>24</v>
      </c>
      <c r="N133" s="30">
        <v>11</v>
      </c>
      <c r="O133" t="s">
        <v>1531</v>
      </c>
      <c r="P133" t="s">
        <v>482</v>
      </c>
      <c r="Q133" s="30">
        <v>963025</v>
      </c>
    </row>
    <row r="134" spans="12:17" x14ac:dyDescent="0.25">
      <c r="L134" s="72">
        <v>801320105</v>
      </c>
      <c r="M134" t="s">
        <v>24</v>
      </c>
      <c r="N134" s="30">
        <v>11</v>
      </c>
      <c r="O134" t="s">
        <v>1531</v>
      </c>
      <c r="P134" t="s">
        <v>483</v>
      </c>
      <c r="Q134" s="30">
        <v>963026</v>
      </c>
    </row>
    <row r="135" spans="12:17" x14ac:dyDescent="0.25">
      <c r="L135" s="72">
        <v>801330100</v>
      </c>
      <c r="M135" t="s">
        <v>24</v>
      </c>
      <c r="N135" s="30">
        <v>11</v>
      </c>
      <c r="O135" t="s">
        <v>1532</v>
      </c>
      <c r="P135" t="s">
        <v>911</v>
      </c>
      <c r="Q135" s="30">
        <v>963027</v>
      </c>
    </row>
    <row r="136" spans="12:17" x14ac:dyDescent="0.25">
      <c r="L136" s="72">
        <v>801330101</v>
      </c>
      <c r="M136" t="s">
        <v>24</v>
      </c>
      <c r="N136" s="30">
        <v>11</v>
      </c>
      <c r="O136" t="s">
        <v>1532</v>
      </c>
      <c r="P136" t="s">
        <v>484</v>
      </c>
      <c r="Q136" s="30">
        <v>963028</v>
      </c>
    </row>
    <row r="137" spans="12:17" x14ac:dyDescent="0.25">
      <c r="L137" s="72">
        <v>801330102</v>
      </c>
      <c r="M137" t="s">
        <v>24</v>
      </c>
      <c r="N137" s="30">
        <v>11</v>
      </c>
      <c r="O137" t="s">
        <v>1532</v>
      </c>
      <c r="P137" t="s">
        <v>485</v>
      </c>
      <c r="Q137" s="30">
        <v>963029</v>
      </c>
    </row>
    <row r="138" spans="12:17" x14ac:dyDescent="0.25">
      <c r="L138" s="72">
        <v>801330103</v>
      </c>
      <c r="M138" t="s">
        <v>24</v>
      </c>
      <c r="N138" s="30">
        <v>11</v>
      </c>
      <c r="O138" t="s">
        <v>1532</v>
      </c>
      <c r="P138" t="s">
        <v>486</v>
      </c>
      <c r="Q138" s="30">
        <v>963030</v>
      </c>
    </row>
    <row r="139" spans="12:17" x14ac:dyDescent="0.25">
      <c r="L139" s="72">
        <v>801330104</v>
      </c>
      <c r="M139" t="s">
        <v>24</v>
      </c>
      <c r="N139" s="30">
        <v>11</v>
      </c>
      <c r="O139" t="s">
        <v>1532</v>
      </c>
      <c r="P139" t="s">
        <v>487</v>
      </c>
      <c r="Q139" s="30">
        <v>963032</v>
      </c>
    </row>
    <row r="140" spans="12:17" x14ac:dyDescent="0.25">
      <c r="L140" s="72">
        <v>801340100</v>
      </c>
      <c r="M140" t="s">
        <v>24</v>
      </c>
      <c r="N140" s="30">
        <v>11</v>
      </c>
      <c r="O140" t="s">
        <v>1533</v>
      </c>
      <c r="P140" t="s">
        <v>912</v>
      </c>
      <c r="Q140" s="30">
        <v>963033</v>
      </c>
    </row>
    <row r="141" spans="12:17" x14ac:dyDescent="0.25">
      <c r="L141" s="72">
        <v>801340101</v>
      </c>
      <c r="M141" t="s">
        <v>24</v>
      </c>
      <c r="N141" s="30">
        <v>11</v>
      </c>
      <c r="O141" t="s">
        <v>1533</v>
      </c>
      <c r="P141" t="s">
        <v>488</v>
      </c>
      <c r="Q141" s="30">
        <v>963035</v>
      </c>
    </row>
    <row r="142" spans="12:17" x14ac:dyDescent="0.25">
      <c r="L142" s="72">
        <v>801340102</v>
      </c>
      <c r="M142" t="s">
        <v>24</v>
      </c>
      <c r="N142" s="30">
        <v>11</v>
      </c>
      <c r="O142" t="s">
        <v>1533</v>
      </c>
      <c r="P142" t="s">
        <v>124</v>
      </c>
      <c r="Q142" s="30">
        <v>963038</v>
      </c>
    </row>
    <row r="143" spans="12:17" x14ac:dyDescent="0.25">
      <c r="L143" s="72">
        <v>801340103</v>
      </c>
      <c r="M143" t="s">
        <v>24</v>
      </c>
      <c r="N143" s="30">
        <v>11</v>
      </c>
      <c r="O143" t="s">
        <v>1533</v>
      </c>
      <c r="P143" t="s">
        <v>489</v>
      </c>
      <c r="Q143" s="30">
        <v>963040</v>
      </c>
    </row>
    <row r="144" spans="12:17" x14ac:dyDescent="0.25">
      <c r="L144" s="72">
        <v>801340104</v>
      </c>
      <c r="M144" t="s">
        <v>24</v>
      </c>
      <c r="N144" s="30">
        <v>11</v>
      </c>
      <c r="O144" t="s">
        <v>1533</v>
      </c>
      <c r="P144" t="s">
        <v>490</v>
      </c>
      <c r="Q144" s="30">
        <v>963041</v>
      </c>
    </row>
    <row r="145" spans="12:17" x14ac:dyDescent="0.25">
      <c r="L145" s="72">
        <v>801340105</v>
      </c>
      <c r="M145" t="s">
        <v>24</v>
      </c>
      <c r="N145" s="30">
        <v>11</v>
      </c>
      <c r="O145" t="s">
        <v>1533</v>
      </c>
      <c r="P145" t="s">
        <v>491</v>
      </c>
      <c r="Q145" s="30">
        <v>963042</v>
      </c>
    </row>
    <row r="146" spans="12:17" x14ac:dyDescent="0.25">
      <c r="L146" s="72">
        <v>801340106</v>
      </c>
      <c r="M146" t="s">
        <v>24</v>
      </c>
      <c r="N146" s="30">
        <v>11</v>
      </c>
      <c r="O146" t="s">
        <v>1533</v>
      </c>
      <c r="P146" t="s">
        <v>492</v>
      </c>
      <c r="Q146" s="30">
        <v>963043</v>
      </c>
    </row>
    <row r="147" spans="12:17" x14ac:dyDescent="0.25">
      <c r="L147" s="72">
        <v>801350100</v>
      </c>
      <c r="M147" t="s">
        <v>24</v>
      </c>
      <c r="N147" s="30">
        <v>11</v>
      </c>
      <c r="O147" t="s">
        <v>1534</v>
      </c>
      <c r="P147" t="s">
        <v>913</v>
      </c>
      <c r="Q147" s="30">
        <v>963044</v>
      </c>
    </row>
    <row r="148" spans="12:17" x14ac:dyDescent="0.25">
      <c r="L148" s="72">
        <v>801350101</v>
      </c>
      <c r="M148" t="s">
        <v>24</v>
      </c>
      <c r="N148" s="30">
        <v>11</v>
      </c>
      <c r="O148" t="s">
        <v>1534</v>
      </c>
      <c r="P148" t="s">
        <v>493</v>
      </c>
      <c r="Q148" s="30">
        <v>963045</v>
      </c>
    </row>
    <row r="149" spans="12:17" x14ac:dyDescent="0.25">
      <c r="L149" s="72">
        <v>801350102</v>
      </c>
      <c r="M149" t="s">
        <v>24</v>
      </c>
      <c r="N149" s="30">
        <v>11</v>
      </c>
      <c r="O149" t="s">
        <v>1534</v>
      </c>
      <c r="P149" t="s">
        <v>494</v>
      </c>
      <c r="Q149" s="30">
        <v>963046</v>
      </c>
    </row>
    <row r="150" spans="12:17" x14ac:dyDescent="0.25">
      <c r="L150" s="72">
        <v>801350103</v>
      </c>
      <c r="M150" t="s">
        <v>24</v>
      </c>
      <c r="N150" s="30">
        <v>11</v>
      </c>
      <c r="O150" t="s">
        <v>1534</v>
      </c>
      <c r="P150" t="s">
        <v>495</v>
      </c>
      <c r="Q150" s="30">
        <v>963047</v>
      </c>
    </row>
    <row r="151" spans="12:17" x14ac:dyDescent="0.25">
      <c r="L151" s="72">
        <v>801350104</v>
      </c>
      <c r="M151" t="s">
        <v>24</v>
      </c>
      <c r="N151" s="30">
        <v>11</v>
      </c>
      <c r="O151" t="s">
        <v>1534</v>
      </c>
      <c r="P151" t="s">
        <v>496</v>
      </c>
      <c r="Q151" s="30">
        <v>963049</v>
      </c>
    </row>
    <row r="152" spans="12:17" x14ac:dyDescent="0.25">
      <c r="L152" s="72">
        <v>801350105</v>
      </c>
      <c r="M152" t="s">
        <v>24</v>
      </c>
      <c r="N152" s="30">
        <v>11</v>
      </c>
      <c r="O152" t="s">
        <v>1534</v>
      </c>
      <c r="P152" t="s">
        <v>497</v>
      </c>
      <c r="Q152" s="30">
        <v>963051</v>
      </c>
    </row>
    <row r="153" spans="12:17" x14ac:dyDescent="0.25">
      <c r="L153" s="72">
        <v>801360100</v>
      </c>
      <c r="M153" t="s">
        <v>24</v>
      </c>
      <c r="N153" s="30">
        <v>11</v>
      </c>
      <c r="O153" t="s">
        <v>1535</v>
      </c>
      <c r="P153" t="s">
        <v>914</v>
      </c>
      <c r="Q153" s="30">
        <v>963053</v>
      </c>
    </row>
    <row r="154" spans="12:17" x14ac:dyDescent="0.25">
      <c r="L154" s="72">
        <v>801360101</v>
      </c>
      <c r="M154" t="s">
        <v>24</v>
      </c>
      <c r="N154" s="30">
        <v>11</v>
      </c>
      <c r="O154" t="s">
        <v>1535</v>
      </c>
      <c r="P154" t="s">
        <v>498</v>
      </c>
      <c r="Q154" s="30">
        <v>963055</v>
      </c>
    </row>
    <row r="155" spans="12:17" x14ac:dyDescent="0.25">
      <c r="L155" s="72">
        <v>801360102</v>
      </c>
      <c r="M155" t="s">
        <v>24</v>
      </c>
      <c r="N155" s="30">
        <v>11</v>
      </c>
      <c r="O155" t="s">
        <v>1535</v>
      </c>
      <c r="P155" t="s">
        <v>499</v>
      </c>
      <c r="Q155" s="30">
        <v>963056</v>
      </c>
    </row>
    <row r="156" spans="12:17" x14ac:dyDescent="0.25">
      <c r="L156" s="72">
        <v>801360103</v>
      </c>
      <c r="M156" t="s">
        <v>24</v>
      </c>
      <c r="N156" s="30">
        <v>11</v>
      </c>
      <c r="O156" t="s">
        <v>1535</v>
      </c>
      <c r="P156" t="s">
        <v>500</v>
      </c>
      <c r="Q156" s="30">
        <v>963057</v>
      </c>
    </row>
    <row r="157" spans="12:17" x14ac:dyDescent="0.25">
      <c r="L157" s="72">
        <v>801360104</v>
      </c>
      <c r="M157" t="s">
        <v>24</v>
      </c>
      <c r="N157" s="30">
        <v>11</v>
      </c>
      <c r="O157" t="s">
        <v>1535</v>
      </c>
      <c r="P157" t="s">
        <v>501</v>
      </c>
      <c r="Q157" s="30">
        <v>963059</v>
      </c>
    </row>
    <row r="158" spans="12:17" x14ac:dyDescent="0.25">
      <c r="L158" s="72">
        <v>801360105</v>
      </c>
      <c r="M158" t="s">
        <v>24</v>
      </c>
      <c r="N158" s="30">
        <v>11</v>
      </c>
      <c r="O158" t="s">
        <v>1535</v>
      </c>
      <c r="P158" t="s">
        <v>502</v>
      </c>
      <c r="Q158" s="30">
        <v>963061</v>
      </c>
    </row>
    <row r="159" spans="12:17" x14ac:dyDescent="0.25">
      <c r="L159" s="72">
        <v>801360106</v>
      </c>
      <c r="M159" t="s">
        <v>24</v>
      </c>
      <c r="N159" s="30">
        <v>11</v>
      </c>
      <c r="O159" t="s">
        <v>1535</v>
      </c>
      <c r="P159" t="s">
        <v>503</v>
      </c>
      <c r="Q159" s="30">
        <v>963062</v>
      </c>
    </row>
    <row r="160" spans="12:17" x14ac:dyDescent="0.25">
      <c r="L160" s="72">
        <v>801360107</v>
      </c>
      <c r="M160" t="s">
        <v>24</v>
      </c>
      <c r="N160" s="30">
        <v>11</v>
      </c>
      <c r="O160" t="s">
        <v>1535</v>
      </c>
      <c r="P160" t="s">
        <v>125</v>
      </c>
      <c r="Q160" s="30">
        <v>963064</v>
      </c>
    </row>
    <row r="161" spans="12:17" x14ac:dyDescent="0.25">
      <c r="L161" s="72">
        <v>801360108</v>
      </c>
      <c r="M161" t="s">
        <v>24</v>
      </c>
      <c r="N161" s="30">
        <v>11</v>
      </c>
      <c r="O161" t="s">
        <v>1535</v>
      </c>
      <c r="P161" t="s">
        <v>504</v>
      </c>
      <c r="Q161" s="30">
        <v>963065</v>
      </c>
    </row>
    <row r="162" spans="12:17" x14ac:dyDescent="0.25">
      <c r="L162" s="72">
        <v>801360109</v>
      </c>
      <c r="M162" t="s">
        <v>24</v>
      </c>
      <c r="N162" s="30">
        <v>11</v>
      </c>
      <c r="O162" t="s">
        <v>1535</v>
      </c>
      <c r="P162" t="s">
        <v>505</v>
      </c>
      <c r="Q162" s="30">
        <v>963066</v>
      </c>
    </row>
    <row r="163" spans="12:17" x14ac:dyDescent="0.25">
      <c r="L163" s="72">
        <v>801360110</v>
      </c>
      <c r="M163" t="s">
        <v>24</v>
      </c>
      <c r="N163" s="30">
        <v>11</v>
      </c>
      <c r="O163" t="s">
        <v>1535</v>
      </c>
      <c r="P163" t="s">
        <v>506</v>
      </c>
      <c r="Q163" s="30">
        <v>963068</v>
      </c>
    </row>
    <row r="164" spans="12:17" x14ac:dyDescent="0.25">
      <c r="L164" s="72">
        <v>801360111</v>
      </c>
      <c r="M164" t="s">
        <v>24</v>
      </c>
      <c r="N164" s="30">
        <v>11</v>
      </c>
      <c r="O164" t="s">
        <v>1535</v>
      </c>
      <c r="P164" t="s">
        <v>507</v>
      </c>
      <c r="Q164" s="30">
        <v>963070</v>
      </c>
    </row>
    <row r="165" spans="12:17" x14ac:dyDescent="0.25">
      <c r="L165" s="72">
        <v>801360112</v>
      </c>
      <c r="M165" t="s">
        <v>24</v>
      </c>
      <c r="N165" s="30">
        <v>11</v>
      </c>
      <c r="O165" t="s">
        <v>1535</v>
      </c>
      <c r="P165" t="s">
        <v>508</v>
      </c>
      <c r="Q165" s="30">
        <v>963071</v>
      </c>
    </row>
    <row r="166" spans="12:17" x14ac:dyDescent="0.25">
      <c r="L166" s="72">
        <v>801410100</v>
      </c>
      <c r="M166" t="s">
        <v>25</v>
      </c>
      <c r="N166" s="30">
        <v>11</v>
      </c>
      <c r="O166" t="s">
        <v>1536</v>
      </c>
      <c r="P166" t="s">
        <v>901</v>
      </c>
      <c r="Q166" s="30">
        <v>963076</v>
      </c>
    </row>
    <row r="167" spans="12:17" x14ac:dyDescent="0.25">
      <c r="L167" s="72">
        <v>801410101</v>
      </c>
      <c r="M167" t="s">
        <v>25</v>
      </c>
      <c r="N167" s="30">
        <v>11</v>
      </c>
      <c r="O167" t="s">
        <v>1536</v>
      </c>
      <c r="P167" t="s">
        <v>358</v>
      </c>
      <c r="Q167" s="30">
        <v>963078</v>
      </c>
    </row>
    <row r="168" spans="12:17" x14ac:dyDescent="0.25">
      <c r="L168" s="72">
        <v>801410102</v>
      </c>
      <c r="M168" t="s">
        <v>25</v>
      </c>
      <c r="N168" s="30">
        <v>11</v>
      </c>
      <c r="O168" t="s">
        <v>1536</v>
      </c>
      <c r="P168" t="s">
        <v>359</v>
      </c>
      <c r="Q168" s="30">
        <v>963082</v>
      </c>
    </row>
    <row r="169" spans="12:17" x14ac:dyDescent="0.25">
      <c r="L169" s="72">
        <v>801420100</v>
      </c>
      <c r="M169" t="s">
        <v>25</v>
      </c>
      <c r="N169" s="30">
        <v>11</v>
      </c>
      <c r="O169" t="s">
        <v>1537</v>
      </c>
      <c r="P169" t="s">
        <v>902</v>
      </c>
      <c r="Q169" s="30">
        <v>963088</v>
      </c>
    </row>
    <row r="170" spans="12:17" x14ac:dyDescent="0.25">
      <c r="L170" s="72">
        <v>801420101</v>
      </c>
      <c r="M170" t="s">
        <v>25</v>
      </c>
      <c r="N170" s="30">
        <v>11</v>
      </c>
      <c r="O170" t="s">
        <v>1537</v>
      </c>
      <c r="P170" t="s">
        <v>126</v>
      </c>
      <c r="Q170" s="30">
        <v>963090</v>
      </c>
    </row>
    <row r="171" spans="12:17" x14ac:dyDescent="0.25">
      <c r="L171" s="72">
        <v>801420102</v>
      </c>
      <c r="M171" t="s">
        <v>25</v>
      </c>
      <c r="N171" s="30">
        <v>11</v>
      </c>
      <c r="O171" t="s">
        <v>1537</v>
      </c>
      <c r="P171" t="s">
        <v>127</v>
      </c>
      <c r="Q171" s="30">
        <v>963089</v>
      </c>
    </row>
    <row r="172" spans="12:17" x14ac:dyDescent="0.25">
      <c r="L172" s="72">
        <v>801420103</v>
      </c>
      <c r="M172" t="s">
        <v>25</v>
      </c>
      <c r="N172" s="30">
        <v>11</v>
      </c>
      <c r="O172" t="s">
        <v>1537</v>
      </c>
      <c r="P172" t="s">
        <v>128</v>
      </c>
      <c r="Q172" s="30">
        <v>963096</v>
      </c>
    </row>
    <row r="173" spans="12:17" x14ac:dyDescent="0.25">
      <c r="L173" s="72">
        <v>801420104</v>
      </c>
      <c r="M173" t="s">
        <v>25</v>
      </c>
      <c r="N173" s="30">
        <v>11</v>
      </c>
      <c r="O173" t="s">
        <v>1537</v>
      </c>
      <c r="P173" t="s">
        <v>129</v>
      </c>
      <c r="Q173" s="30">
        <v>963098</v>
      </c>
    </row>
    <row r="174" spans="12:17" x14ac:dyDescent="0.25">
      <c r="L174" s="72">
        <v>801420105</v>
      </c>
      <c r="M174" t="s">
        <v>25</v>
      </c>
      <c r="N174" s="30">
        <v>11</v>
      </c>
      <c r="O174" t="s">
        <v>1537</v>
      </c>
      <c r="P174" t="s">
        <v>130</v>
      </c>
      <c r="Q174" s="30">
        <v>963100</v>
      </c>
    </row>
    <row r="175" spans="12:17" x14ac:dyDescent="0.25">
      <c r="L175" s="72">
        <v>801420106</v>
      </c>
      <c r="M175" t="s">
        <v>25</v>
      </c>
      <c r="N175" s="30">
        <v>11</v>
      </c>
      <c r="O175" t="s">
        <v>1537</v>
      </c>
      <c r="P175" t="s">
        <v>131</v>
      </c>
      <c r="Q175" s="30">
        <v>963103</v>
      </c>
    </row>
    <row r="176" spans="12:17" x14ac:dyDescent="0.25">
      <c r="L176" s="72">
        <v>801430100</v>
      </c>
      <c r="M176" t="s">
        <v>25</v>
      </c>
      <c r="N176" s="30">
        <v>11</v>
      </c>
      <c r="O176" t="s">
        <v>1538</v>
      </c>
      <c r="P176" t="s">
        <v>903</v>
      </c>
      <c r="Q176" s="30">
        <v>963112</v>
      </c>
    </row>
    <row r="177" spans="12:17" x14ac:dyDescent="0.25">
      <c r="L177" s="72">
        <v>801430101</v>
      </c>
      <c r="M177" t="s">
        <v>25</v>
      </c>
      <c r="N177" s="30">
        <v>11</v>
      </c>
      <c r="O177" t="s">
        <v>1538</v>
      </c>
      <c r="P177" t="s">
        <v>132</v>
      </c>
      <c r="Q177" s="30">
        <v>963114</v>
      </c>
    </row>
    <row r="178" spans="12:17" x14ac:dyDescent="0.25">
      <c r="L178" s="72">
        <v>801430102</v>
      </c>
      <c r="M178" t="s">
        <v>25</v>
      </c>
      <c r="N178" s="30">
        <v>11</v>
      </c>
      <c r="O178" t="s">
        <v>1538</v>
      </c>
      <c r="P178" t="s">
        <v>133</v>
      </c>
      <c r="Q178" s="30">
        <v>963120</v>
      </c>
    </row>
    <row r="179" spans="12:17" x14ac:dyDescent="0.25">
      <c r="L179" s="72">
        <v>801440100</v>
      </c>
      <c r="M179" t="s">
        <v>25</v>
      </c>
      <c r="N179" s="30">
        <v>11</v>
      </c>
      <c r="O179" t="s">
        <v>1539</v>
      </c>
      <c r="P179" t="s">
        <v>904</v>
      </c>
      <c r="Q179" s="30">
        <v>963122</v>
      </c>
    </row>
    <row r="180" spans="12:17" x14ac:dyDescent="0.25">
      <c r="L180" s="72">
        <v>801440101</v>
      </c>
      <c r="M180" t="s">
        <v>25</v>
      </c>
      <c r="N180" s="30">
        <v>11</v>
      </c>
      <c r="O180" t="s">
        <v>1539</v>
      </c>
      <c r="P180" t="s">
        <v>360</v>
      </c>
      <c r="Q180" s="30">
        <v>963123</v>
      </c>
    </row>
    <row r="181" spans="12:17" x14ac:dyDescent="0.25">
      <c r="L181" s="72">
        <v>801440102</v>
      </c>
      <c r="M181" t="s">
        <v>25</v>
      </c>
      <c r="N181" s="30">
        <v>11</v>
      </c>
      <c r="O181" t="s">
        <v>1539</v>
      </c>
      <c r="P181" t="s">
        <v>361</v>
      </c>
      <c r="Q181" s="30">
        <v>963125</v>
      </c>
    </row>
    <row r="182" spans="12:17" x14ac:dyDescent="0.25">
      <c r="L182" s="72">
        <v>801440103</v>
      </c>
      <c r="M182" t="s">
        <v>25</v>
      </c>
      <c r="N182" s="30">
        <v>11</v>
      </c>
      <c r="O182" t="s">
        <v>1539</v>
      </c>
      <c r="P182" t="s">
        <v>362</v>
      </c>
      <c r="Q182" s="30">
        <v>963140</v>
      </c>
    </row>
    <row r="183" spans="12:17" x14ac:dyDescent="0.25">
      <c r="L183" s="72">
        <v>801440104</v>
      </c>
      <c r="M183" t="s">
        <v>25</v>
      </c>
      <c r="N183" s="30">
        <v>11</v>
      </c>
      <c r="O183" t="s">
        <v>1539</v>
      </c>
      <c r="P183" t="s">
        <v>363</v>
      </c>
      <c r="Q183" s="30">
        <v>963145</v>
      </c>
    </row>
    <row r="184" spans="12:17" x14ac:dyDescent="0.25">
      <c r="L184" s="30">
        <v>209010000</v>
      </c>
      <c r="M184" t="s">
        <v>271</v>
      </c>
      <c r="N184" s="30">
        <v>9</v>
      </c>
      <c r="O184" t="s">
        <v>1540</v>
      </c>
      <c r="P184" t="s">
        <v>342</v>
      </c>
      <c r="Q184" s="30">
        <v>959296</v>
      </c>
    </row>
    <row r="185" spans="12:17" x14ac:dyDescent="0.25">
      <c r="L185" s="30">
        <v>209010100</v>
      </c>
      <c r="M185" t="s">
        <v>271</v>
      </c>
      <c r="N185" s="30">
        <v>9</v>
      </c>
      <c r="O185" t="s">
        <v>1540</v>
      </c>
      <c r="P185" t="s">
        <v>992</v>
      </c>
      <c r="Q185" s="30">
        <v>959297</v>
      </c>
    </row>
    <row r="186" spans="12:17" x14ac:dyDescent="0.25">
      <c r="L186" s="30">
        <v>209010200</v>
      </c>
      <c r="M186" t="s">
        <v>271</v>
      </c>
      <c r="N186" s="30">
        <v>9</v>
      </c>
      <c r="O186" t="s">
        <v>1540</v>
      </c>
      <c r="P186" t="s">
        <v>993</v>
      </c>
      <c r="Q186" s="30">
        <v>959299</v>
      </c>
    </row>
    <row r="187" spans="12:17" x14ac:dyDescent="0.25">
      <c r="L187" s="30">
        <v>209010300</v>
      </c>
      <c r="M187" t="s">
        <v>271</v>
      </c>
      <c r="N187" s="30">
        <v>9</v>
      </c>
      <c r="O187" t="s">
        <v>1540</v>
      </c>
      <c r="P187" t="s">
        <v>994</v>
      </c>
      <c r="Q187" s="30">
        <v>959301</v>
      </c>
    </row>
    <row r="188" spans="12:17" x14ac:dyDescent="0.25">
      <c r="L188" s="30">
        <v>209010400</v>
      </c>
      <c r="M188" t="s">
        <v>271</v>
      </c>
      <c r="N188" s="30">
        <v>9</v>
      </c>
      <c r="O188" t="s">
        <v>1540</v>
      </c>
      <c r="P188" t="s">
        <v>241</v>
      </c>
      <c r="Q188" s="30">
        <v>959304</v>
      </c>
    </row>
    <row r="189" spans="12:17" x14ac:dyDescent="0.25">
      <c r="L189" s="30">
        <v>209020000</v>
      </c>
      <c r="M189" t="s">
        <v>271</v>
      </c>
      <c r="N189" s="30">
        <v>9</v>
      </c>
      <c r="O189" t="s">
        <v>1541</v>
      </c>
      <c r="P189" t="s">
        <v>343</v>
      </c>
      <c r="Q189" s="30">
        <v>959308</v>
      </c>
    </row>
    <row r="190" spans="12:17" x14ac:dyDescent="0.25">
      <c r="L190" s="30">
        <v>209020100</v>
      </c>
      <c r="M190" t="s">
        <v>271</v>
      </c>
      <c r="N190" s="30">
        <v>9</v>
      </c>
      <c r="O190" t="s">
        <v>1541</v>
      </c>
      <c r="P190" t="s">
        <v>242</v>
      </c>
      <c r="Q190" s="30">
        <v>959309</v>
      </c>
    </row>
    <row r="191" spans="12:17" x14ac:dyDescent="0.25">
      <c r="L191" s="30">
        <v>209020101</v>
      </c>
      <c r="M191" t="s">
        <v>271</v>
      </c>
      <c r="N191" s="30">
        <v>9</v>
      </c>
      <c r="O191" t="s">
        <v>1541</v>
      </c>
      <c r="P191" t="s">
        <v>995</v>
      </c>
      <c r="Q191" s="30">
        <v>959310</v>
      </c>
    </row>
    <row r="192" spans="12:17" x14ac:dyDescent="0.25">
      <c r="L192" s="30">
        <v>209020102</v>
      </c>
      <c r="M192" t="s">
        <v>271</v>
      </c>
      <c r="N192" s="30">
        <v>9</v>
      </c>
      <c r="O192" t="s">
        <v>1541</v>
      </c>
      <c r="P192" t="s">
        <v>996</v>
      </c>
      <c r="Q192" s="30">
        <v>959310</v>
      </c>
    </row>
    <row r="193" spans="12:17" x14ac:dyDescent="0.25">
      <c r="L193" s="30">
        <v>209020103</v>
      </c>
      <c r="M193" t="s">
        <v>271</v>
      </c>
      <c r="N193" s="30">
        <v>9</v>
      </c>
      <c r="O193" t="s">
        <v>1541</v>
      </c>
      <c r="P193" t="s">
        <v>997</v>
      </c>
      <c r="Q193" s="30">
        <v>959310</v>
      </c>
    </row>
    <row r="194" spans="12:17" x14ac:dyDescent="0.25">
      <c r="L194" s="30">
        <v>209020104</v>
      </c>
      <c r="M194" t="s">
        <v>271</v>
      </c>
      <c r="N194" s="30">
        <v>9</v>
      </c>
      <c r="O194" t="s">
        <v>1541</v>
      </c>
      <c r="P194" t="s">
        <v>998</v>
      </c>
      <c r="Q194" s="30">
        <v>959310</v>
      </c>
    </row>
    <row r="195" spans="12:17" x14ac:dyDescent="0.25">
      <c r="L195" s="30">
        <v>209020105</v>
      </c>
      <c r="M195" t="s">
        <v>271</v>
      </c>
      <c r="N195" s="30">
        <v>9</v>
      </c>
      <c r="O195" t="s">
        <v>1541</v>
      </c>
      <c r="P195" t="s">
        <v>999</v>
      </c>
      <c r="Q195" s="30">
        <v>959309</v>
      </c>
    </row>
    <row r="196" spans="12:17" x14ac:dyDescent="0.25">
      <c r="L196" s="30">
        <v>209020200</v>
      </c>
      <c r="M196" t="s">
        <v>271</v>
      </c>
      <c r="N196" s="30">
        <v>9</v>
      </c>
      <c r="O196" t="s">
        <v>1541</v>
      </c>
      <c r="P196" t="s">
        <v>1000</v>
      </c>
      <c r="Q196" s="30">
        <v>959311</v>
      </c>
    </row>
    <row r="197" spans="12:17" x14ac:dyDescent="0.25">
      <c r="L197" s="30">
        <v>209020201</v>
      </c>
      <c r="M197" t="s">
        <v>271</v>
      </c>
      <c r="N197" s="30">
        <v>9</v>
      </c>
      <c r="O197" t="s">
        <v>1541</v>
      </c>
      <c r="P197" t="s">
        <v>1001</v>
      </c>
      <c r="Q197" s="30">
        <v>959312</v>
      </c>
    </row>
    <row r="198" spans="12:17" x14ac:dyDescent="0.25">
      <c r="L198" s="30">
        <v>209020300</v>
      </c>
      <c r="M198" t="s">
        <v>271</v>
      </c>
      <c r="N198" s="30">
        <v>9</v>
      </c>
      <c r="O198" t="s">
        <v>1541</v>
      </c>
      <c r="P198" t="s">
        <v>243</v>
      </c>
      <c r="Q198" s="30">
        <v>959313</v>
      </c>
    </row>
    <row r="199" spans="12:17" x14ac:dyDescent="0.25">
      <c r="L199" s="30">
        <v>209020301</v>
      </c>
      <c r="M199" t="s">
        <v>271</v>
      </c>
      <c r="N199" s="30">
        <v>9</v>
      </c>
      <c r="O199" t="s">
        <v>1541</v>
      </c>
      <c r="P199" t="s">
        <v>1002</v>
      </c>
      <c r="Q199" s="30">
        <v>959313</v>
      </c>
    </row>
    <row r="200" spans="12:17" x14ac:dyDescent="0.25">
      <c r="L200" s="30">
        <v>209020302</v>
      </c>
      <c r="M200" t="s">
        <v>271</v>
      </c>
      <c r="N200" s="30">
        <v>9</v>
      </c>
      <c r="O200" t="s">
        <v>1541</v>
      </c>
      <c r="P200" t="s">
        <v>1003</v>
      </c>
      <c r="Q200" s="30">
        <v>959313</v>
      </c>
    </row>
    <row r="201" spans="12:17" x14ac:dyDescent="0.25">
      <c r="L201" s="30">
        <v>209020303</v>
      </c>
      <c r="M201" t="s">
        <v>271</v>
      </c>
      <c r="N201" s="30">
        <v>9</v>
      </c>
      <c r="O201" t="s">
        <v>1541</v>
      </c>
      <c r="P201" t="s">
        <v>1004</v>
      </c>
      <c r="Q201" s="30">
        <v>959314</v>
      </c>
    </row>
    <row r="202" spans="12:17" x14ac:dyDescent="0.25">
      <c r="L202" s="30">
        <v>209020304</v>
      </c>
      <c r="M202" t="s">
        <v>271</v>
      </c>
      <c r="N202" s="30">
        <v>9</v>
      </c>
      <c r="O202" t="s">
        <v>1541</v>
      </c>
      <c r="P202" t="s">
        <v>1005</v>
      </c>
      <c r="Q202" s="30">
        <v>959315</v>
      </c>
    </row>
    <row r="203" spans="12:17" x14ac:dyDescent="0.25">
      <c r="L203" s="30">
        <v>209020305</v>
      </c>
      <c r="M203" t="s">
        <v>271</v>
      </c>
      <c r="N203" s="30">
        <v>9</v>
      </c>
      <c r="O203" t="s">
        <v>1541</v>
      </c>
      <c r="P203" t="s">
        <v>1006</v>
      </c>
      <c r="Q203" s="30">
        <v>959315</v>
      </c>
    </row>
    <row r="204" spans="12:17" x14ac:dyDescent="0.25">
      <c r="L204" s="30">
        <v>209020400</v>
      </c>
      <c r="M204" t="s">
        <v>271</v>
      </c>
      <c r="N204" s="30">
        <v>9</v>
      </c>
      <c r="O204" t="s">
        <v>1541</v>
      </c>
      <c r="P204" t="s">
        <v>1007</v>
      </c>
      <c r="Q204" s="30">
        <v>959316</v>
      </c>
    </row>
    <row r="205" spans="12:17" x14ac:dyDescent="0.25">
      <c r="L205" s="30">
        <v>209020401</v>
      </c>
      <c r="M205" t="s">
        <v>271</v>
      </c>
      <c r="N205" s="30">
        <v>9</v>
      </c>
      <c r="O205" t="s">
        <v>1541</v>
      </c>
      <c r="P205" t="s">
        <v>1008</v>
      </c>
      <c r="Q205" s="30">
        <v>959316</v>
      </c>
    </row>
    <row r="206" spans="12:17" x14ac:dyDescent="0.25">
      <c r="L206" s="30">
        <v>209020402</v>
      </c>
      <c r="M206" t="s">
        <v>271</v>
      </c>
      <c r="N206" s="30">
        <v>9</v>
      </c>
      <c r="O206" t="s">
        <v>1541</v>
      </c>
      <c r="P206" t="s">
        <v>1009</v>
      </c>
      <c r="Q206" s="30">
        <v>959316</v>
      </c>
    </row>
    <row r="207" spans="12:17" x14ac:dyDescent="0.25">
      <c r="L207" s="30">
        <v>209020403</v>
      </c>
      <c r="M207" t="s">
        <v>271</v>
      </c>
      <c r="N207" s="30">
        <v>9</v>
      </c>
      <c r="O207" t="s">
        <v>1541</v>
      </c>
      <c r="P207" t="s">
        <v>1010</v>
      </c>
      <c r="Q207" s="30">
        <v>959316</v>
      </c>
    </row>
    <row r="208" spans="12:17" x14ac:dyDescent="0.25">
      <c r="L208" s="30">
        <v>209020404</v>
      </c>
      <c r="M208" t="s">
        <v>271</v>
      </c>
      <c r="N208" s="30">
        <v>9</v>
      </c>
      <c r="O208" t="s">
        <v>1541</v>
      </c>
      <c r="P208" t="s">
        <v>1011</v>
      </c>
      <c r="Q208" s="30">
        <v>959316</v>
      </c>
    </row>
    <row r="209" spans="12:17" x14ac:dyDescent="0.25">
      <c r="L209" s="30">
        <v>209030000</v>
      </c>
      <c r="M209" t="s">
        <v>271</v>
      </c>
      <c r="N209" s="30">
        <v>9</v>
      </c>
      <c r="O209" t="s">
        <v>1542</v>
      </c>
      <c r="P209" t="s">
        <v>344</v>
      </c>
      <c r="Q209" s="30">
        <v>959317</v>
      </c>
    </row>
    <row r="210" spans="12:17" x14ac:dyDescent="0.25">
      <c r="L210" s="30">
        <v>209030100</v>
      </c>
      <c r="M210" t="s">
        <v>271</v>
      </c>
      <c r="N210" s="30">
        <v>9</v>
      </c>
      <c r="O210" t="s">
        <v>1542</v>
      </c>
      <c r="P210" t="s">
        <v>1012</v>
      </c>
      <c r="Q210" s="30">
        <v>959318</v>
      </c>
    </row>
    <row r="211" spans="12:17" x14ac:dyDescent="0.25">
      <c r="L211" s="30">
        <v>209030200</v>
      </c>
      <c r="M211" t="s">
        <v>271</v>
      </c>
      <c r="N211" s="30">
        <v>9</v>
      </c>
      <c r="O211" t="s">
        <v>1542</v>
      </c>
      <c r="P211" t="s">
        <v>1013</v>
      </c>
      <c r="Q211" s="30">
        <v>959320</v>
      </c>
    </row>
    <row r="212" spans="12:17" x14ac:dyDescent="0.25">
      <c r="L212" s="30">
        <v>209030300</v>
      </c>
      <c r="M212" t="s">
        <v>271</v>
      </c>
      <c r="N212" s="30">
        <v>9</v>
      </c>
      <c r="O212" t="s">
        <v>1542</v>
      </c>
      <c r="P212" t="s">
        <v>1014</v>
      </c>
      <c r="Q212" s="30">
        <v>959322</v>
      </c>
    </row>
    <row r="213" spans="12:17" x14ac:dyDescent="0.25">
      <c r="L213" s="30">
        <v>209030301</v>
      </c>
      <c r="M213" t="s">
        <v>271</v>
      </c>
      <c r="N213" s="30">
        <v>9</v>
      </c>
      <c r="O213" t="s">
        <v>1542</v>
      </c>
      <c r="P213" t="s">
        <v>1015</v>
      </c>
      <c r="Q213" s="30">
        <v>959323</v>
      </c>
    </row>
    <row r="214" spans="12:17" x14ac:dyDescent="0.25">
      <c r="L214" s="30">
        <v>209030302</v>
      </c>
      <c r="M214" t="s">
        <v>271</v>
      </c>
      <c r="N214" s="30">
        <v>9</v>
      </c>
      <c r="O214" t="s">
        <v>1542</v>
      </c>
      <c r="P214" t="s">
        <v>1016</v>
      </c>
      <c r="Q214" s="30">
        <v>959325</v>
      </c>
    </row>
    <row r="215" spans="12:17" x14ac:dyDescent="0.25">
      <c r="L215" s="30">
        <v>209030303</v>
      </c>
      <c r="M215" t="s">
        <v>271</v>
      </c>
      <c r="N215" s="30">
        <v>9</v>
      </c>
      <c r="O215" t="s">
        <v>1542</v>
      </c>
      <c r="P215" t="s">
        <v>1017</v>
      </c>
      <c r="Q215" s="30">
        <v>959327</v>
      </c>
    </row>
    <row r="216" spans="12:17" x14ac:dyDescent="0.25">
      <c r="L216" s="30">
        <v>209030400</v>
      </c>
      <c r="M216" t="s">
        <v>271</v>
      </c>
      <c r="N216" s="30">
        <v>9</v>
      </c>
      <c r="O216" t="s">
        <v>1542</v>
      </c>
      <c r="P216" t="s">
        <v>1018</v>
      </c>
      <c r="Q216" s="30">
        <v>959328</v>
      </c>
    </row>
    <row r="217" spans="12:17" x14ac:dyDescent="0.25">
      <c r="L217" s="30">
        <v>209030401</v>
      </c>
      <c r="M217" t="s">
        <v>271</v>
      </c>
      <c r="N217" s="30">
        <v>9</v>
      </c>
      <c r="O217" t="s">
        <v>1542</v>
      </c>
      <c r="P217" t="s">
        <v>1019</v>
      </c>
      <c r="Q217" s="30">
        <v>959331</v>
      </c>
    </row>
    <row r="218" spans="12:17" x14ac:dyDescent="0.25">
      <c r="L218" s="30">
        <v>209030500</v>
      </c>
      <c r="M218" t="s">
        <v>271</v>
      </c>
      <c r="N218" s="30">
        <v>9</v>
      </c>
      <c r="O218" t="s">
        <v>1542</v>
      </c>
      <c r="P218" t="s">
        <v>1020</v>
      </c>
      <c r="Q218" s="30">
        <v>959332</v>
      </c>
    </row>
    <row r="219" spans="12:17" x14ac:dyDescent="0.25">
      <c r="L219" s="30">
        <v>209040000</v>
      </c>
      <c r="M219" t="s">
        <v>271</v>
      </c>
      <c r="N219" s="30">
        <v>9</v>
      </c>
      <c r="O219" t="s">
        <v>1543</v>
      </c>
      <c r="P219" t="s">
        <v>1021</v>
      </c>
      <c r="Q219" s="30">
        <v>959334</v>
      </c>
    </row>
    <row r="220" spans="12:17" x14ac:dyDescent="0.25">
      <c r="L220" s="30">
        <v>209040100</v>
      </c>
      <c r="M220" t="s">
        <v>271</v>
      </c>
      <c r="N220" s="30">
        <v>9</v>
      </c>
      <c r="O220" t="s">
        <v>1543</v>
      </c>
      <c r="P220" t="s">
        <v>1022</v>
      </c>
      <c r="Q220" s="30">
        <v>959335</v>
      </c>
    </row>
    <row r="221" spans="12:17" x14ac:dyDescent="0.25">
      <c r="L221" s="30">
        <v>209040200</v>
      </c>
      <c r="M221" t="s">
        <v>271</v>
      </c>
      <c r="N221" s="30">
        <v>9</v>
      </c>
      <c r="O221" t="s">
        <v>1543</v>
      </c>
      <c r="P221" t="s">
        <v>1023</v>
      </c>
      <c r="Q221" s="30">
        <v>959337</v>
      </c>
    </row>
    <row r="222" spans="12:17" x14ac:dyDescent="0.25">
      <c r="L222" s="30">
        <v>209040300</v>
      </c>
      <c r="M222" t="s">
        <v>271</v>
      </c>
      <c r="N222" s="30">
        <v>9</v>
      </c>
      <c r="O222" t="s">
        <v>1543</v>
      </c>
      <c r="P222" t="s">
        <v>1024</v>
      </c>
      <c r="Q222" s="30">
        <v>959339</v>
      </c>
    </row>
    <row r="223" spans="12:17" x14ac:dyDescent="0.25">
      <c r="L223" s="30">
        <v>209040301</v>
      </c>
      <c r="M223" t="s">
        <v>271</v>
      </c>
      <c r="N223" s="30">
        <v>9</v>
      </c>
      <c r="O223" t="s">
        <v>1543</v>
      </c>
      <c r="P223" t="s">
        <v>1025</v>
      </c>
      <c r="Q223" s="30">
        <v>959340</v>
      </c>
    </row>
    <row r="224" spans="12:17" x14ac:dyDescent="0.25">
      <c r="L224" s="30">
        <v>209040302</v>
      </c>
      <c r="M224" t="s">
        <v>271</v>
      </c>
      <c r="N224" s="30">
        <v>9</v>
      </c>
      <c r="O224" t="s">
        <v>1543</v>
      </c>
      <c r="P224" t="s">
        <v>1026</v>
      </c>
      <c r="Q224" s="30">
        <v>959342</v>
      </c>
    </row>
    <row r="225" spans="12:17" x14ac:dyDescent="0.25">
      <c r="L225" s="30">
        <v>209040400</v>
      </c>
      <c r="M225" t="s">
        <v>271</v>
      </c>
      <c r="N225" s="30">
        <v>9</v>
      </c>
      <c r="O225" t="s">
        <v>1543</v>
      </c>
      <c r="P225" t="s">
        <v>244</v>
      </c>
      <c r="Q225" s="30">
        <v>959344</v>
      </c>
    </row>
    <row r="226" spans="12:17" x14ac:dyDescent="0.25">
      <c r="L226" s="30">
        <v>209040500</v>
      </c>
      <c r="M226" t="s">
        <v>271</v>
      </c>
      <c r="N226" s="30">
        <v>9</v>
      </c>
      <c r="O226" t="s">
        <v>1543</v>
      </c>
      <c r="P226" t="s">
        <v>245</v>
      </c>
      <c r="Q226" s="30">
        <v>959347</v>
      </c>
    </row>
    <row r="227" spans="12:17" x14ac:dyDescent="0.25">
      <c r="L227" s="30">
        <v>209040600</v>
      </c>
      <c r="M227" t="s">
        <v>271</v>
      </c>
      <c r="N227" s="30">
        <v>9</v>
      </c>
      <c r="O227" t="s">
        <v>1543</v>
      </c>
      <c r="P227" t="s">
        <v>246</v>
      </c>
      <c r="Q227" s="30">
        <v>959348</v>
      </c>
    </row>
    <row r="228" spans="12:17" x14ac:dyDescent="0.25">
      <c r="L228" s="30">
        <v>209050000</v>
      </c>
      <c r="M228" t="s">
        <v>271</v>
      </c>
      <c r="N228" s="30">
        <v>9</v>
      </c>
      <c r="O228" t="s">
        <v>1544</v>
      </c>
      <c r="P228" t="s">
        <v>345</v>
      </c>
      <c r="Q228" s="30">
        <v>959350</v>
      </c>
    </row>
    <row r="229" spans="12:17" x14ac:dyDescent="0.25">
      <c r="L229" s="30">
        <v>209050100</v>
      </c>
      <c r="M229" t="s">
        <v>271</v>
      </c>
      <c r="N229" s="30">
        <v>9</v>
      </c>
      <c r="O229" t="s">
        <v>1544</v>
      </c>
      <c r="P229" t="s">
        <v>1027</v>
      </c>
      <c r="Q229" s="30">
        <v>959351</v>
      </c>
    </row>
    <row r="230" spans="12:17" x14ac:dyDescent="0.25">
      <c r="L230" s="30">
        <v>209050200</v>
      </c>
      <c r="M230" t="s">
        <v>271</v>
      </c>
      <c r="N230" s="30">
        <v>9</v>
      </c>
      <c r="O230" t="s">
        <v>1544</v>
      </c>
      <c r="P230" t="s">
        <v>1028</v>
      </c>
      <c r="Q230" s="30">
        <v>959355</v>
      </c>
    </row>
    <row r="231" spans="12:17" x14ac:dyDescent="0.25">
      <c r="L231" s="30">
        <v>210010000</v>
      </c>
      <c r="M231" t="s">
        <v>271</v>
      </c>
      <c r="N231" s="30">
        <v>10</v>
      </c>
      <c r="O231" t="s">
        <v>1545</v>
      </c>
      <c r="P231" t="s">
        <v>1029</v>
      </c>
      <c r="Q231" s="30">
        <v>959358</v>
      </c>
    </row>
    <row r="232" spans="12:17" x14ac:dyDescent="0.25">
      <c r="L232" s="30">
        <v>210010100</v>
      </c>
      <c r="M232" t="s">
        <v>271</v>
      </c>
      <c r="N232" s="30">
        <v>10</v>
      </c>
      <c r="O232" t="s">
        <v>1545</v>
      </c>
      <c r="P232" t="s">
        <v>247</v>
      </c>
      <c r="Q232" s="30">
        <v>959359</v>
      </c>
    </row>
    <row r="233" spans="12:17" x14ac:dyDescent="0.25">
      <c r="L233" s="30">
        <v>210010101</v>
      </c>
      <c r="M233" t="s">
        <v>271</v>
      </c>
      <c r="N233" s="30">
        <v>10</v>
      </c>
      <c r="O233" t="s">
        <v>1545</v>
      </c>
      <c r="P233" t="s">
        <v>1030</v>
      </c>
      <c r="Q233" s="30">
        <v>959359</v>
      </c>
    </row>
    <row r="234" spans="12:17" x14ac:dyDescent="0.25">
      <c r="L234" s="30">
        <v>210010102</v>
      </c>
      <c r="M234" t="s">
        <v>271</v>
      </c>
      <c r="N234" s="30">
        <v>10</v>
      </c>
      <c r="O234" t="s">
        <v>1545</v>
      </c>
      <c r="P234" t="s">
        <v>1031</v>
      </c>
      <c r="Q234" s="30">
        <v>959359</v>
      </c>
    </row>
    <row r="235" spans="12:17" x14ac:dyDescent="0.25">
      <c r="L235" s="30">
        <v>210010103</v>
      </c>
      <c r="M235" t="s">
        <v>271</v>
      </c>
      <c r="N235" s="30">
        <v>10</v>
      </c>
      <c r="O235" t="s">
        <v>1545</v>
      </c>
      <c r="P235" t="s">
        <v>1032</v>
      </c>
      <c r="Q235" s="30">
        <v>959359</v>
      </c>
    </row>
    <row r="236" spans="12:17" x14ac:dyDescent="0.25">
      <c r="L236" s="30">
        <v>210010200</v>
      </c>
      <c r="M236" t="s">
        <v>271</v>
      </c>
      <c r="N236" s="30">
        <v>10</v>
      </c>
      <c r="O236" t="s">
        <v>1545</v>
      </c>
      <c r="P236" t="s">
        <v>1033</v>
      </c>
      <c r="Q236" s="30">
        <v>959361</v>
      </c>
    </row>
    <row r="237" spans="12:17" x14ac:dyDescent="0.25">
      <c r="L237" s="30">
        <v>210010300</v>
      </c>
      <c r="M237" t="s">
        <v>271</v>
      </c>
      <c r="N237" s="30">
        <v>10</v>
      </c>
      <c r="O237" t="s">
        <v>1545</v>
      </c>
      <c r="P237" t="s">
        <v>1034</v>
      </c>
      <c r="Q237" s="30">
        <v>959363</v>
      </c>
    </row>
    <row r="238" spans="12:17" x14ac:dyDescent="0.25">
      <c r="L238" s="30">
        <v>210010301</v>
      </c>
      <c r="M238" t="s">
        <v>271</v>
      </c>
      <c r="N238" s="30">
        <v>10</v>
      </c>
      <c r="O238" t="s">
        <v>1545</v>
      </c>
      <c r="P238" t="s">
        <v>1035</v>
      </c>
      <c r="Q238" s="30">
        <v>959363</v>
      </c>
    </row>
    <row r="239" spans="12:17" x14ac:dyDescent="0.25">
      <c r="L239" s="30">
        <v>210010302</v>
      </c>
      <c r="M239" t="s">
        <v>271</v>
      </c>
      <c r="N239" s="30">
        <v>10</v>
      </c>
      <c r="O239" t="s">
        <v>1545</v>
      </c>
      <c r="P239" t="s">
        <v>1036</v>
      </c>
      <c r="Q239" s="30">
        <v>959363</v>
      </c>
    </row>
    <row r="240" spans="12:17" x14ac:dyDescent="0.25">
      <c r="L240" s="30">
        <v>210010303</v>
      </c>
      <c r="M240" t="s">
        <v>271</v>
      </c>
      <c r="N240" s="30">
        <v>10</v>
      </c>
      <c r="O240" t="s">
        <v>1545</v>
      </c>
      <c r="P240" t="s">
        <v>1244</v>
      </c>
      <c r="Q240" s="30">
        <v>959363</v>
      </c>
    </row>
    <row r="241" spans="12:17" x14ac:dyDescent="0.25">
      <c r="L241" s="30">
        <v>210010304</v>
      </c>
      <c r="M241" t="s">
        <v>271</v>
      </c>
      <c r="N241" s="30">
        <v>10</v>
      </c>
      <c r="O241" t="s">
        <v>1545</v>
      </c>
      <c r="P241" t="s">
        <v>1037</v>
      </c>
      <c r="Q241" s="30">
        <v>959363</v>
      </c>
    </row>
    <row r="242" spans="12:17" x14ac:dyDescent="0.25">
      <c r="L242" s="30">
        <v>210010305</v>
      </c>
      <c r="M242" t="s">
        <v>271</v>
      </c>
      <c r="N242" s="30">
        <v>10</v>
      </c>
      <c r="O242" t="s">
        <v>1545</v>
      </c>
      <c r="P242" t="s">
        <v>1038</v>
      </c>
      <c r="Q242" s="30">
        <v>959363</v>
      </c>
    </row>
    <row r="243" spans="12:17" x14ac:dyDescent="0.25">
      <c r="L243" s="30">
        <v>210010400</v>
      </c>
      <c r="M243" t="s">
        <v>271</v>
      </c>
      <c r="N243" s="30">
        <v>10</v>
      </c>
      <c r="O243" t="s">
        <v>1545</v>
      </c>
      <c r="P243" t="s">
        <v>248</v>
      </c>
      <c r="Q243" s="30">
        <v>959365</v>
      </c>
    </row>
    <row r="244" spans="12:17" x14ac:dyDescent="0.25">
      <c r="L244" s="30">
        <v>210010401</v>
      </c>
      <c r="M244" t="s">
        <v>271</v>
      </c>
      <c r="N244" s="30">
        <v>10</v>
      </c>
      <c r="O244" t="s">
        <v>1545</v>
      </c>
      <c r="P244" t="s">
        <v>1039</v>
      </c>
      <c r="Q244" s="30">
        <v>959365</v>
      </c>
    </row>
    <row r="245" spans="12:17" x14ac:dyDescent="0.25">
      <c r="L245" s="30">
        <v>210010402</v>
      </c>
      <c r="M245" t="s">
        <v>271</v>
      </c>
      <c r="N245" s="30">
        <v>10</v>
      </c>
      <c r="O245" t="s">
        <v>1545</v>
      </c>
      <c r="P245" t="s">
        <v>1040</v>
      </c>
      <c r="Q245" s="30">
        <v>959365</v>
      </c>
    </row>
    <row r="246" spans="12:17" x14ac:dyDescent="0.25">
      <c r="L246" s="30">
        <v>210010403</v>
      </c>
      <c r="M246" t="s">
        <v>271</v>
      </c>
      <c r="N246" s="30">
        <v>10</v>
      </c>
      <c r="O246" t="s">
        <v>1545</v>
      </c>
      <c r="P246" t="s">
        <v>1041</v>
      </c>
      <c r="Q246" s="30">
        <v>959365</v>
      </c>
    </row>
    <row r="247" spans="12:17" x14ac:dyDescent="0.25">
      <c r="L247" s="30">
        <v>210010404</v>
      </c>
      <c r="M247" t="s">
        <v>271</v>
      </c>
      <c r="N247" s="30">
        <v>10</v>
      </c>
      <c r="O247" t="s">
        <v>1545</v>
      </c>
      <c r="P247" t="s">
        <v>1042</v>
      </c>
      <c r="Q247" s="30">
        <v>959365</v>
      </c>
    </row>
    <row r="248" spans="12:17" x14ac:dyDescent="0.25">
      <c r="L248" s="30">
        <v>210010405</v>
      </c>
      <c r="M248" t="s">
        <v>271</v>
      </c>
      <c r="N248" s="30">
        <v>10</v>
      </c>
      <c r="O248" t="s">
        <v>1545</v>
      </c>
      <c r="P248" t="s">
        <v>1043</v>
      </c>
      <c r="Q248" s="30">
        <v>959365</v>
      </c>
    </row>
    <row r="249" spans="12:17" x14ac:dyDescent="0.25">
      <c r="L249" s="30">
        <v>210020000</v>
      </c>
      <c r="M249" t="s">
        <v>271</v>
      </c>
      <c r="N249" s="30">
        <v>10</v>
      </c>
      <c r="O249" t="s">
        <v>1546</v>
      </c>
      <c r="P249" t="s">
        <v>346</v>
      </c>
      <c r="Q249" s="30">
        <v>959367</v>
      </c>
    </row>
    <row r="250" spans="12:17" x14ac:dyDescent="0.25">
      <c r="L250" s="30">
        <v>210020100</v>
      </c>
      <c r="M250" t="s">
        <v>271</v>
      </c>
      <c r="N250" s="30">
        <v>10</v>
      </c>
      <c r="O250" t="s">
        <v>1546</v>
      </c>
      <c r="P250" t="s">
        <v>1044</v>
      </c>
      <c r="Q250" s="30">
        <v>959369</v>
      </c>
    </row>
    <row r="251" spans="12:17" x14ac:dyDescent="0.25">
      <c r="L251" s="30">
        <v>210020200</v>
      </c>
      <c r="M251" t="s">
        <v>271</v>
      </c>
      <c r="N251" s="30">
        <v>10</v>
      </c>
      <c r="O251" t="s">
        <v>1546</v>
      </c>
      <c r="P251" t="s">
        <v>1045</v>
      </c>
      <c r="Q251" s="30">
        <v>959370</v>
      </c>
    </row>
    <row r="252" spans="12:17" x14ac:dyDescent="0.25">
      <c r="L252" s="30">
        <v>210020300</v>
      </c>
      <c r="M252" t="s">
        <v>271</v>
      </c>
      <c r="N252" s="30">
        <v>10</v>
      </c>
      <c r="O252" t="s">
        <v>1546</v>
      </c>
      <c r="P252" t="s">
        <v>249</v>
      </c>
      <c r="Q252" s="30">
        <v>959371</v>
      </c>
    </row>
    <row r="253" spans="12:17" x14ac:dyDescent="0.25">
      <c r="L253" s="30">
        <v>210020301</v>
      </c>
      <c r="M253" t="s">
        <v>271</v>
      </c>
      <c r="N253" s="30">
        <v>10</v>
      </c>
      <c r="O253" t="s">
        <v>1546</v>
      </c>
      <c r="P253" t="s">
        <v>1046</v>
      </c>
      <c r="Q253" s="30">
        <v>959371</v>
      </c>
    </row>
    <row r="254" spans="12:17" x14ac:dyDescent="0.25">
      <c r="L254" s="30">
        <v>210020400</v>
      </c>
      <c r="M254" t="s">
        <v>271</v>
      </c>
      <c r="N254" s="30">
        <v>10</v>
      </c>
      <c r="O254" t="s">
        <v>1546</v>
      </c>
      <c r="P254" t="s">
        <v>1047</v>
      </c>
      <c r="Q254" s="30">
        <v>959372</v>
      </c>
    </row>
    <row r="255" spans="12:17" x14ac:dyDescent="0.25">
      <c r="L255" s="30">
        <v>210020500</v>
      </c>
      <c r="M255" t="s">
        <v>271</v>
      </c>
      <c r="N255" s="30">
        <v>10</v>
      </c>
      <c r="O255" t="s">
        <v>1546</v>
      </c>
      <c r="P255" t="s">
        <v>1048</v>
      </c>
      <c r="Q255" s="30">
        <v>959373</v>
      </c>
    </row>
    <row r="256" spans="12:17" x14ac:dyDescent="0.25">
      <c r="L256" s="30">
        <v>210030000</v>
      </c>
      <c r="M256" t="s">
        <v>271</v>
      </c>
      <c r="N256" s="30">
        <v>10</v>
      </c>
      <c r="O256" t="s">
        <v>1547</v>
      </c>
      <c r="P256" t="s">
        <v>347</v>
      </c>
      <c r="Q256" s="30">
        <v>959375</v>
      </c>
    </row>
    <row r="257" spans="12:17" x14ac:dyDescent="0.25">
      <c r="L257" s="30">
        <v>210030100</v>
      </c>
      <c r="M257" t="s">
        <v>271</v>
      </c>
      <c r="N257" s="30">
        <v>10</v>
      </c>
      <c r="O257" t="s">
        <v>1547</v>
      </c>
      <c r="P257" t="s">
        <v>250</v>
      </c>
      <c r="Q257" s="30">
        <v>959376</v>
      </c>
    </row>
    <row r="258" spans="12:17" x14ac:dyDescent="0.25">
      <c r="L258" s="30">
        <v>210030200</v>
      </c>
      <c r="M258" t="s">
        <v>271</v>
      </c>
      <c r="N258" s="30">
        <v>10</v>
      </c>
      <c r="O258" t="s">
        <v>1547</v>
      </c>
      <c r="P258" t="s">
        <v>1049</v>
      </c>
      <c r="Q258" s="30">
        <v>959379</v>
      </c>
    </row>
    <row r="259" spans="12:17" x14ac:dyDescent="0.25">
      <c r="L259" s="30">
        <v>210030300</v>
      </c>
      <c r="M259" t="s">
        <v>271</v>
      </c>
      <c r="N259" s="30">
        <v>10</v>
      </c>
      <c r="O259" t="s">
        <v>1547</v>
      </c>
      <c r="P259" t="s">
        <v>1050</v>
      </c>
      <c r="Q259" s="30">
        <v>959382</v>
      </c>
    </row>
    <row r="260" spans="12:17" x14ac:dyDescent="0.25">
      <c r="L260" s="30">
        <v>210030400</v>
      </c>
      <c r="M260" t="s">
        <v>271</v>
      </c>
      <c r="N260" s="30">
        <v>10</v>
      </c>
      <c r="O260" t="s">
        <v>1547</v>
      </c>
      <c r="P260" t="s">
        <v>1051</v>
      </c>
      <c r="Q260" s="30">
        <v>959385</v>
      </c>
    </row>
    <row r="261" spans="12:17" x14ac:dyDescent="0.25">
      <c r="L261" s="30">
        <v>210040000</v>
      </c>
      <c r="M261" t="s">
        <v>271</v>
      </c>
      <c r="N261" s="30">
        <v>10</v>
      </c>
      <c r="O261" t="s">
        <v>1548</v>
      </c>
      <c r="P261" t="s">
        <v>348</v>
      </c>
      <c r="Q261" s="30">
        <v>959387</v>
      </c>
    </row>
    <row r="262" spans="12:17" x14ac:dyDescent="0.25">
      <c r="L262" s="30">
        <v>210040100</v>
      </c>
      <c r="M262" t="s">
        <v>271</v>
      </c>
      <c r="N262" s="30">
        <v>10</v>
      </c>
      <c r="O262" t="s">
        <v>1548</v>
      </c>
      <c r="P262" t="s">
        <v>251</v>
      </c>
      <c r="Q262" s="30">
        <v>959388</v>
      </c>
    </row>
    <row r="263" spans="12:17" x14ac:dyDescent="0.25">
      <c r="L263" s="30">
        <v>210040101</v>
      </c>
      <c r="M263" t="s">
        <v>271</v>
      </c>
      <c r="N263" s="30">
        <v>10</v>
      </c>
      <c r="O263" t="s">
        <v>1548</v>
      </c>
      <c r="P263" t="s">
        <v>1052</v>
      </c>
      <c r="Q263" s="30">
        <v>959389</v>
      </c>
    </row>
    <row r="264" spans="12:17" x14ac:dyDescent="0.25">
      <c r="L264" s="30">
        <v>210040102</v>
      </c>
      <c r="M264" t="s">
        <v>271</v>
      </c>
      <c r="N264" s="30">
        <v>10</v>
      </c>
      <c r="O264" t="s">
        <v>1548</v>
      </c>
      <c r="P264" t="s">
        <v>1053</v>
      </c>
      <c r="Q264" s="30">
        <v>959390</v>
      </c>
    </row>
    <row r="265" spans="12:17" x14ac:dyDescent="0.25">
      <c r="L265" s="30">
        <v>210040103</v>
      </c>
      <c r="M265" t="s">
        <v>271</v>
      </c>
      <c r="N265" s="30">
        <v>10</v>
      </c>
      <c r="O265" t="s">
        <v>1548</v>
      </c>
      <c r="P265" t="s">
        <v>1054</v>
      </c>
      <c r="Q265" s="30">
        <v>959392</v>
      </c>
    </row>
    <row r="266" spans="12:17" x14ac:dyDescent="0.25">
      <c r="L266" s="30">
        <v>210040104</v>
      </c>
      <c r="M266" t="s">
        <v>271</v>
      </c>
      <c r="N266" s="30">
        <v>10</v>
      </c>
      <c r="O266" t="s">
        <v>1548</v>
      </c>
      <c r="P266" t="s">
        <v>1055</v>
      </c>
      <c r="Q266" s="30">
        <v>959393</v>
      </c>
    </row>
    <row r="267" spans="12:17" x14ac:dyDescent="0.25">
      <c r="L267" s="30">
        <v>210040200</v>
      </c>
      <c r="M267" t="s">
        <v>271</v>
      </c>
      <c r="N267" s="30">
        <v>10</v>
      </c>
      <c r="O267" t="s">
        <v>1548</v>
      </c>
      <c r="P267" t="s">
        <v>252</v>
      </c>
      <c r="Q267" s="30">
        <v>959394</v>
      </c>
    </row>
    <row r="268" spans="12:17" x14ac:dyDescent="0.25">
      <c r="L268" s="30">
        <v>210040201</v>
      </c>
      <c r="M268" t="s">
        <v>271</v>
      </c>
      <c r="N268" s="30">
        <v>10</v>
      </c>
      <c r="O268" t="s">
        <v>1548</v>
      </c>
      <c r="P268" t="s">
        <v>1056</v>
      </c>
      <c r="Q268" s="30">
        <v>959395</v>
      </c>
    </row>
    <row r="269" spans="12:17" x14ac:dyDescent="0.25">
      <c r="L269" s="30">
        <v>210040202</v>
      </c>
      <c r="M269" t="s">
        <v>271</v>
      </c>
      <c r="N269" s="30">
        <v>10</v>
      </c>
      <c r="O269" t="s">
        <v>1548</v>
      </c>
      <c r="P269" t="s">
        <v>1549</v>
      </c>
      <c r="Q269" s="30">
        <v>959396</v>
      </c>
    </row>
    <row r="270" spans="12:17" x14ac:dyDescent="0.25">
      <c r="L270" s="30">
        <v>210050000</v>
      </c>
      <c r="M270" t="s">
        <v>271</v>
      </c>
      <c r="N270" s="30">
        <v>9</v>
      </c>
      <c r="O270" t="s">
        <v>1540</v>
      </c>
      <c r="P270" t="s">
        <v>253</v>
      </c>
      <c r="Q270" s="30">
        <v>959334</v>
      </c>
    </row>
    <row r="271" spans="12:17" x14ac:dyDescent="0.25">
      <c r="L271" s="30">
        <v>211010000</v>
      </c>
      <c r="M271" t="s">
        <v>271</v>
      </c>
      <c r="N271" s="30">
        <v>11</v>
      </c>
      <c r="O271" t="s">
        <v>1550</v>
      </c>
      <c r="P271" t="s">
        <v>349</v>
      </c>
      <c r="Q271" s="30">
        <v>959397</v>
      </c>
    </row>
    <row r="272" spans="12:17" x14ac:dyDescent="0.25">
      <c r="L272" s="30">
        <v>211010100</v>
      </c>
      <c r="M272" t="s">
        <v>271</v>
      </c>
      <c r="N272" s="30">
        <v>11</v>
      </c>
      <c r="O272" t="s">
        <v>1550</v>
      </c>
      <c r="P272" t="s">
        <v>1057</v>
      </c>
      <c r="Q272" s="30">
        <v>959398</v>
      </c>
    </row>
    <row r="273" spans="12:17" x14ac:dyDescent="0.25">
      <c r="L273" s="30">
        <v>211010101</v>
      </c>
      <c r="M273" t="s">
        <v>271</v>
      </c>
      <c r="N273" s="30">
        <v>11</v>
      </c>
      <c r="O273" t="s">
        <v>1550</v>
      </c>
      <c r="P273" t="s">
        <v>1058</v>
      </c>
      <c r="Q273" s="30">
        <v>959399</v>
      </c>
    </row>
    <row r="274" spans="12:17" x14ac:dyDescent="0.25">
      <c r="L274" s="30">
        <v>211010200</v>
      </c>
      <c r="M274" t="s">
        <v>271</v>
      </c>
      <c r="N274" s="30">
        <v>11</v>
      </c>
      <c r="O274" t="s">
        <v>1550</v>
      </c>
      <c r="P274" t="s">
        <v>1059</v>
      </c>
      <c r="Q274" s="30">
        <v>959400</v>
      </c>
    </row>
    <row r="275" spans="12:17" x14ac:dyDescent="0.25">
      <c r="L275" s="30">
        <v>211010300</v>
      </c>
      <c r="M275" t="s">
        <v>271</v>
      </c>
      <c r="N275" s="30">
        <v>11</v>
      </c>
      <c r="O275" t="s">
        <v>1550</v>
      </c>
      <c r="P275" t="s">
        <v>1007</v>
      </c>
      <c r="Q275" s="30">
        <v>959402</v>
      </c>
    </row>
    <row r="276" spans="12:17" x14ac:dyDescent="0.25">
      <c r="L276" s="30">
        <v>211010400</v>
      </c>
      <c r="M276" t="s">
        <v>271</v>
      </c>
      <c r="N276" s="30">
        <v>11</v>
      </c>
      <c r="O276" t="s">
        <v>1550</v>
      </c>
      <c r="P276" t="s">
        <v>1060</v>
      </c>
      <c r="Q276" s="30">
        <v>959404</v>
      </c>
    </row>
    <row r="277" spans="12:17" x14ac:dyDescent="0.25">
      <c r="L277" s="30">
        <v>211010500</v>
      </c>
      <c r="M277" t="s">
        <v>271</v>
      </c>
      <c r="N277" s="30">
        <v>11</v>
      </c>
      <c r="O277" t="s">
        <v>1550</v>
      </c>
      <c r="P277" t="s">
        <v>1061</v>
      </c>
      <c r="Q277" s="30">
        <v>959406</v>
      </c>
    </row>
    <row r="278" spans="12:17" x14ac:dyDescent="0.25">
      <c r="L278" s="30">
        <v>211020000</v>
      </c>
      <c r="M278" t="s">
        <v>271</v>
      </c>
      <c r="N278" s="30">
        <v>11</v>
      </c>
      <c r="O278" t="s">
        <v>1551</v>
      </c>
      <c r="P278" t="s">
        <v>244</v>
      </c>
      <c r="Q278" s="30">
        <v>959408</v>
      </c>
    </row>
    <row r="279" spans="12:17" x14ac:dyDescent="0.25">
      <c r="L279" s="30">
        <v>211020100</v>
      </c>
      <c r="M279" t="s">
        <v>271</v>
      </c>
      <c r="N279" s="30">
        <v>11</v>
      </c>
      <c r="O279" t="s">
        <v>1551</v>
      </c>
      <c r="P279" t="s">
        <v>254</v>
      </c>
      <c r="Q279" s="30">
        <v>959409</v>
      </c>
    </row>
    <row r="280" spans="12:17" x14ac:dyDescent="0.25">
      <c r="L280" s="30">
        <v>211020101</v>
      </c>
      <c r="M280" t="s">
        <v>271</v>
      </c>
      <c r="N280" s="30">
        <v>11</v>
      </c>
      <c r="O280" t="s">
        <v>1551</v>
      </c>
      <c r="P280" t="s">
        <v>1062</v>
      </c>
      <c r="Q280" s="30">
        <v>959410</v>
      </c>
    </row>
    <row r="281" spans="12:17" x14ac:dyDescent="0.25">
      <c r="L281" s="30">
        <v>211020103</v>
      </c>
      <c r="M281" t="s">
        <v>271</v>
      </c>
      <c r="N281" s="30">
        <v>11</v>
      </c>
      <c r="O281" t="s">
        <v>1551</v>
      </c>
      <c r="P281" t="s">
        <v>1063</v>
      </c>
      <c r="Q281" s="30">
        <v>959411</v>
      </c>
    </row>
    <row r="282" spans="12:17" x14ac:dyDescent="0.25">
      <c r="L282" s="30">
        <v>211020104</v>
      </c>
      <c r="M282" t="s">
        <v>271</v>
      </c>
      <c r="N282" s="30">
        <v>11</v>
      </c>
      <c r="O282" t="s">
        <v>1551</v>
      </c>
      <c r="P282" t="s">
        <v>1064</v>
      </c>
      <c r="Q282" s="30">
        <v>959411</v>
      </c>
    </row>
    <row r="283" spans="12:17" x14ac:dyDescent="0.25">
      <c r="L283" s="30">
        <v>211020105</v>
      </c>
      <c r="M283" t="s">
        <v>271</v>
      </c>
      <c r="N283" s="30">
        <v>11</v>
      </c>
      <c r="O283" t="s">
        <v>1551</v>
      </c>
      <c r="P283" t="s">
        <v>1065</v>
      </c>
      <c r="Q283" s="30">
        <v>959411</v>
      </c>
    </row>
    <row r="284" spans="12:17" x14ac:dyDescent="0.25">
      <c r="L284" s="30">
        <v>211020106</v>
      </c>
      <c r="M284" t="s">
        <v>271</v>
      </c>
      <c r="N284" s="30">
        <v>11</v>
      </c>
      <c r="O284" t="s">
        <v>1551</v>
      </c>
      <c r="P284" t="s">
        <v>1066</v>
      </c>
      <c r="Q284" s="30">
        <v>959411</v>
      </c>
    </row>
    <row r="285" spans="12:17" x14ac:dyDescent="0.25">
      <c r="L285" s="30">
        <v>211020200</v>
      </c>
      <c r="M285" t="s">
        <v>271</v>
      </c>
      <c r="N285" s="30">
        <v>11</v>
      </c>
      <c r="O285" t="s">
        <v>1551</v>
      </c>
      <c r="P285" t="s">
        <v>1067</v>
      </c>
      <c r="Q285" s="30">
        <v>959412</v>
      </c>
    </row>
    <row r="286" spans="12:17" x14ac:dyDescent="0.25">
      <c r="L286" s="30">
        <v>211020201</v>
      </c>
      <c r="M286" t="s">
        <v>271</v>
      </c>
      <c r="N286" s="30">
        <v>11</v>
      </c>
      <c r="O286" t="s">
        <v>1551</v>
      </c>
      <c r="P286" t="s">
        <v>1068</v>
      </c>
      <c r="Q286" s="30">
        <v>959409</v>
      </c>
    </row>
    <row r="287" spans="12:17" x14ac:dyDescent="0.25">
      <c r="L287" s="30">
        <v>211020300</v>
      </c>
      <c r="M287" t="s">
        <v>271</v>
      </c>
      <c r="N287" s="30">
        <v>11</v>
      </c>
      <c r="O287" t="s">
        <v>1551</v>
      </c>
      <c r="P287" t="s">
        <v>1069</v>
      </c>
      <c r="Q287" s="30">
        <v>959414</v>
      </c>
    </row>
    <row r="288" spans="12:17" x14ac:dyDescent="0.25">
      <c r="L288" s="30">
        <v>211020400</v>
      </c>
      <c r="M288" t="s">
        <v>271</v>
      </c>
      <c r="N288" s="30">
        <v>11</v>
      </c>
      <c r="O288" t="s">
        <v>1551</v>
      </c>
      <c r="P288" t="s">
        <v>1070</v>
      </c>
      <c r="Q288" s="30">
        <v>959416</v>
      </c>
    </row>
    <row r="289" spans="12:17" x14ac:dyDescent="0.25">
      <c r="L289" s="30">
        <v>211020401</v>
      </c>
      <c r="M289" t="s">
        <v>271</v>
      </c>
      <c r="N289" s="30">
        <v>11</v>
      </c>
      <c r="O289" t="s">
        <v>1551</v>
      </c>
      <c r="P289" t="s">
        <v>1071</v>
      </c>
      <c r="Q289" s="30">
        <v>959417</v>
      </c>
    </row>
    <row r="290" spans="12:17" x14ac:dyDescent="0.25">
      <c r="L290" s="30">
        <v>211020402</v>
      </c>
      <c r="M290" t="s">
        <v>271</v>
      </c>
      <c r="N290" s="30">
        <v>11</v>
      </c>
      <c r="O290" t="s">
        <v>1551</v>
      </c>
      <c r="P290" t="s">
        <v>1243</v>
      </c>
      <c r="Q290" s="30">
        <v>959416</v>
      </c>
    </row>
    <row r="291" spans="12:17" x14ac:dyDescent="0.25">
      <c r="L291" s="30">
        <v>211020500</v>
      </c>
      <c r="M291" t="s">
        <v>271</v>
      </c>
      <c r="N291" s="30">
        <v>11</v>
      </c>
      <c r="O291" t="s">
        <v>1551</v>
      </c>
      <c r="P291" t="s">
        <v>1072</v>
      </c>
      <c r="Q291" s="30">
        <v>959418</v>
      </c>
    </row>
    <row r="292" spans="12:17" x14ac:dyDescent="0.25">
      <c r="L292" s="30">
        <v>211030000</v>
      </c>
      <c r="M292" t="s">
        <v>271</v>
      </c>
      <c r="N292" s="30">
        <v>11</v>
      </c>
      <c r="O292" t="s">
        <v>1552</v>
      </c>
      <c r="P292" t="s">
        <v>350</v>
      </c>
      <c r="Q292" s="30">
        <v>959420</v>
      </c>
    </row>
    <row r="293" spans="12:17" x14ac:dyDescent="0.25">
      <c r="L293" s="30">
        <v>211030100</v>
      </c>
      <c r="M293" t="s">
        <v>271</v>
      </c>
      <c r="N293" s="30">
        <v>11</v>
      </c>
      <c r="O293" t="s">
        <v>1552</v>
      </c>
      <c r="P293" t="s">
        <v>1045</v>
      </c>
      <c r="Q293" s="30">
        <v>959421</v>
      </c>
    </row>
    <row r="294" spans="12:17" x14ac:dyDescent="0.25">
      <c r="L294" s="30">
        <v>211030200</v>
      </c>
      <c r="M294" t="s">
        <v>271</v>
      </c>
      <c r="N294" s="30">
        <v>11</v>
      </c>
      <c r="O294" t="s">
        <v>1552</v>
      </c>
      <c r="P294" t="s">
        <v>1073</v>
      </c>
      <c r="Q294" s="30">
        <v>959423</v>
      </c>
    </row>
    <row r="295" spans="12:17" x14ac:dyDescent="0.25">
      <c r="L295" s="30">
        <v>211030201</v>
      </c>
      <c r="M295" t="s">
        <v>271</v>
      </c>
      <c r="N295" s="30">
        <v>11</v>
      </c>
      <c r="O295" t="s">
        <v>1552</v>
      </c>
      <c r="P295" t="s">
        <v>1074</v>
      </c>
      <c r="Q295" s="30">
        <v>959424</v>
      </c>
    </row>
    <row r="296" spans="12:17" x14ac:dyDescent="0.25">
      <c r="L296" s="30">
        <v>211030202</v>
      </c>
      <c r="M296" t="s">
        <v>271</v>
      </c>
      <c r="N296" s="30">
        <v>11</v>
      </c>
      <c r="O296" t="s">
        <v>1552</v>
      </c>
      <c r="P296" t="s">
        <v>1075</v>
      </c>
      <c r="Q296" s="30">
        <v>959423</v>
      </c>
    </row>
    <row r="297" spans="12:17" x14ac:dyDescent="0.25">
      <c r="L297" s="30">
        <v>211030203</v>
      </c>
      <c r="M297" t="s">
        <v>271</v>
      </c>
      <c r="N297" s="30">
        <v>11</v>
      </c>
      <c r="O297" t="s">
        <v>1552</v>
      </c>
      <c r="P297" t="s">
        <v>1076</v>
      </c>
      <c r="Q297" s="30">
        <v>959423</v>
      </c>
    </row>
    <row r="298" spans="12:17" x14ac:dyDescent="0.25">
      <c r="L298" s="30">
        <v>211030204</v>
      </c>
      <c r="M298" t="s">
        <v>271</v>
      </c>
      <c r="N298" s="30">
        <v>11</v>
      </c>
      <c r="O298" t="s">
        <v>1552</v>
      </c>
      <c r="P298" t="s">
        <v>1077</v>
      </c>
      <c r="Q298" s="30">
        <v>959420</v>
      </c>
    </row>
    <row r="299" spans="12:17" x14ac:dyDescent="0.25">
      <c r="L299" s="30">
        <v>211030205</v>
      </c>
      <c r="M299" t="s">
        <v>271</v>
      </c>
      <c r="N299" s="30">
        <v>11</v>
      </c>
      <c r="O299" t="s">
        <v>1552</v>
      </c>
      <c r="P299" t="s">
        <v>1078</v>
      </c>
      <c r="Q299" s="30">
        <v>959420</v>
      </c>
    </row>
    <row r="300" spans="12:17" x14ac:dyDescent="0.25">
      <c r="L300" s="30">
        <v>211030300</v>
      </c>
      <c r="M300" t="s">
        <v>271</v>
      </c>
      <c r="N300" s="30">
        <v>11</v>
      </c>
      <c r="O300" t="s">
        <v>1552</v>
      </c>
      <c r="P300" t="s">
        <v>1047</v>
      </c>
      <c r="Q300" s="30">
        <v>959426</v>
      </c>
    </row>
    <row r="301" spans="12:17" x14ac:dyDescent="0.25">
      <c r="L301" s="30">
        <v>211030400</v>
      </c>
      <c r="M301" t="s">
        <v>271</v>
      </c>
      <c r="N301" s="30">
        <v>11</v>
      </c>
      <c r="O301" t="s">
        <v>1552</v>
      </c>
      <c r="P301" t="s">
        <v>1079</v>
      </c>
      <c r="Q301" s="30">
        <v>959428</v>
      </c>
    </row>
    <row r="302" spans="12:17" x14ac:dyDescent="0.25">
      <c r="L302" s="30">
        <v>211030500</v>
      </c>
      <c r="M302" t="s">
        <v>271</v>
      </c>
      <c r="N302" s="30">
        <v>11</v>
      </c>
      <c r="O302" t="s">
        <v>1552</v>
      </c>
      <c r="P302" t="s">
        <v>1080</v>
      </c>
      <c r="Q302" s="30">
        <v>959430</v>
      </c>
    </row>
    <row r="303" spans="12:17" x14ac:dyDescent="0.25">
      <c r="L303" s="30">
        <v>211040000</v>
      </c>
      <c r="M303" t="s">
        <v>271</v>
      </c>
      <c r="N303" s="30">
        <v>11</v>
      </c>
      <c r="O303" t="s">
        <v>1553</v>
      </c>
      <c r="P303" t="s">
        <v>351</v>
      </c>
      <c r="Q303" s="30">
        <v>959432</v>
      </c>
    </row>
    <row r="304" spans="12:17" x14ac:dyDescent="0.25">
      <c r="L304" s="30">
        <v>211040100</v>
      </c>
      <c r="M304" t="s">
        <v>271</v>
      </c>
      <c r="N304" s="30">
        <v>11</v>
      </c>
      <c r="O304" t="s">
        <v>1553</v>
      </c>
      <c r="P304" t="s">
        <v>1081</v>
      </c>
      <c r="Q304" s="30">
        <v>959433</v>
      </c>
    </row>
    <row r="305" spans="12:17" x14ac:dyDescent="0.25">
      <c r="L305" s="30">
        <v>211040200</v>
      </c>
      <c r="M305" t="s">
        <v>271</v>
      </c>
      <c r="N305" s="30">
        <v>11</v>
      </c>
      <c r="O305" t="s">
        <v>1553</v>
      </c>
      <c r="P305" t="s">
        <v>255</v>
      </c>
      <c r="Q305" s="30">
        <v>959435</v>
      </c>
    </row>
    <row r="306" spans="12:17" x14ac:dyDescent="0.25">
      <c r="L306" s="30">
        <v>211040300</v>
      </c>
      <c r="M306" t="s">
        <v>271</v>
      </c>
      <c r="N306" s="30">
        <v>11</v>
      </c>
      <c r="O306" t="s">
        <v>1553</v>
      </c>
      <c r="P306" t="s">
        <v>1082</v>
      </c>
      <c r="Q306" s="30">
        <v>959437</v>
      </c>
    </row>
    <row r="307" spans="12:17" x14ac:dyDescent="0.25">
      <c r="L307" s="30">
        <v>211040400</v>
      </c>
      <c r="M307" t="s">
        <v>271</v>
      </c>
      <c r="N307" s="30">
        <v>11</v>
      </c>
      <c r="O307" t="s">
        <v>1553</v>
      </c>
      <c r="P307" t="s">
        <v>1083</v>
      </c>
      <c r="Q307" s="30">
        <v>959439</v>
      </c>
    </row>
    <row r="308" spans="12:17" x14ac:dyDescent="0.25">
      <c r="L308" s="30">
        <v>211050000</v>
      </c>
      <c r="M308" t="s">
        <v>271</v>
      </c>
      <c r="N308" s="30">
        <v>11</v>
      </c>
      <c r="O308" t="s">
        <v>1554</v>
      </c>
      <c r="P308" t="s">
        <v>352</v>
      </c>
      <c r="Q308" s="30">
        <v>959441</v>
      </c>
    </row>
    <row r="309" spans="12:17" x14ac:dyDescent="0.25">
      <c r="L309" s="30">
        <v>211050100</v>
      </c>
      <c r="M309" t="s">
        <v>271</v>
      </c>
      <c r="N309" s="30">
        <v>11</v>
      </c>
      <c r="O309" t="s">
        <v>1554</v>
      </c>
      <c r="P309" t="s">
        <v>256</v>
      </c>
      <c r="Q309" s="30">
        <v>959442</v>
      </c>
    </row>
    <row r="310" spans="12:17" x14ac:dyDescent="0.25">
      <c r="L310" s="30">
        <v>211050101</v>
      </c>
      <c r="M310" t="s">
        <v>271</v>
      </c>
      <c r="N310" s="30">
        <v>11</v>
      </c>
      <c r="O310" t="s">
        <v>1554</v>
      </c>
      <c r="P310" t="s">
        <v>1084</v>
      </c>
      <c r="Q310" s="30">
        <v>959441</v>
      </c>
    </row>
    <row r="311" spans="12:17" x14ac:dyDescent="0.25">
      <c r="L311" s="30">
        <v>211050200</v>
      </c>
      <c r="M311" t="s">
        <v>271</v>
      </c>
      <c r="N311" s="30">
        <v>11</v>
      </c>
      <c r="O311" t="s">
        <v>1554</v>
      </c>
      <c r="P311" t="s">
        <v>257</v>
      </c>
      <c r="Q311" s="30">
        <v>959445</v>
      </c>
    </row>
    <row r="312" spans="12:17" x14ac:dyDescent="0.25">
      <c r="L312" s="30">
        <v>211050201</v>
      </c>
      <c r="M312" t="s">
        <v>271</v>
      </c>
      <c r="N312" s="30">
        <v>11</v>
      </c>
      <c r="O312" t="s">
        <v>1554</v>
      </c>
      <c r="P312" t="s">
        <v>1085</v>
      </c>
      <c r="Q312" s="30">
        <v>959441</v>
      </c>
    </row>
    <row r="313" spans="12:17" x14ac:dyDescent="0.25">
      <c r="L313" s="30">
        <v>211060000</v>
      </c>
      <c r="M313" t="s">
        <v>271</v>
      </c>
      <c r="N313" s="30">
        <v>11</v>
      </c>
      <c r="O313" t="s">
        <v>1555</v>
      </c>
      <c r="P313" t="s">
        <v>353</v>
      </c>
      <c r="Q313" s="30">
        <v>959447</v>
      </c>
    </row>
    <row r="314" spans="12:17" x14ac:dyDescent="0.25">
      <c r="L314" s="30">
        <v>211060100</v>
      </c>
      <c r="M314" t="s">
        <v>271</v>
      </c>
      <c r="N314" s="30">
        <v>11</v>
      </c>
      <c r="O314" t="s">
        <v>1555</v>
      </c>
      <c r="P314" t="s">
        <v>1086</v>
      </c>
      <c r="Q314" s="30">
        <v>959448</v>
      </c>
    </row>
    <row r="315" spans="12:17" x14ac:dyDescent="0.25">
      <c r="L315" s="30">
        <v>211060101</v>
      </c>
      <c r="M315" t="s">
        <v>271</v>
      </c>
      <c r="N315" s="30">
        <v>11</v>
      </c>
      <c r="O315" t="s">
        <v>1555</v>
      </c>
      <c r="P315" t="s">
        <v>1087</v>
      </c>
      <c r="Q315" s="30">
        <v>959448</v>
      </c>
    </row>
    <row r="316" spans="12:17" x14ac:dyDescent="0.25">
      <c r="L316" s="30">
        <v>211060200</v>
      </c>
      <c r="M316" t="s">
        <v>271</v>
      </c>
      <c r="N316" s="30">
        <v>11</v>
      </c>
      <c r="O316" t="s">
        <v>1555</v>
      </c>
      <c r="P316" t="s">
        <v>1088</v>
      </c>
      <c r="Q316" s="30">
        <v>959450</v>
      </c>
    </row>
    <row r="317" spans="12:17" x14ac:dyDescent="0.25">
      <c r="L317" s="30">
        <v>211060300</v>
      </c>
      <c r="M317" t="s">
        <v>271</v>
      </c>
      <c r="N317" s="30">
        <v>11</v>
      </c>
      <c r="O317" t="s">
        <v>1555</v>
      </c>
      <c r="P317" t="s">
        <v>1089</v>
      </c>
      <c r="Q317" s="30">
        <v>959453</v>
      </c>
    </row>
    <row r="318" spans="12:17" x14ac:dyDescent="0.25">
      <c r="L318" s="30">
        <v>211060301</v>
      </c>
      <c r="M318" t="s">
        <v>271</v>
      </c>
      <c r="N318" s="30">
        <v>11</v>
      </c>
      <c r="O318" t="s">
        <v>1555</v>
      </c>
      <c r="P318" t="s">
        <v>1090</v>
      </c>
      <c r="Q318" s="30">
        <v>959454</v>
      </c>
    </row>
    <row r="319" spans="12:17" x14ac:dyDescent="0.25">
      <c r="L319" s="30">
        <v>211060400</v>
      </c>
      <c r="M319" t="s">
        <v>271</v>
      </c>
      <c r="N319" s="30">
        <v>11</v>
      </c>
      <c r="O319" t="s">
        <v>1555</v>
      </c>
      <c r="P319" t="s">
        <v>1091</v>
      </c>
      <c r="Q319" s="30">
        <v>959456</v>
      </c>
    </row>
    <row r="320" spans="12:17" x14ac:dyDescent="0.25">
      <c r="L320" s="30">
        <v>211060401</v>
      </c>
      <c r="M320" t="s">
        <v>271</v>
      </c>
      <c r="N320" s="30">
        <v>11</v>
      </c>
      <c r="O320" t="s">
        <v>1555</v>
      </c>
      <c r="P320" t="s">
        <v>1092</v>
      </c>
      <c r="Q320" s="30">
        <v>959457</v>
      </c>
    </row>
    <row r="321" spans="12:17" x14ac:dyDescent="0.25">
      <c r="L321" s="30">
        <v>211060402</v>
      </c>
      <c r="M321" t="s">
        <v>271</v>
      </c>
      <c r="N321" s="30">
        <v>11</v>
      </c>
      <c r="O321" t="s">
        <v>1555</v>
      </c>
      <c r="P321" t="s">
        <v>1093</v>
      </c>
      <c r="Q321" s="30">
        <v>959457</v>
      </c>
    </row>
    <row r="322" spans="12:17" x14ac:dyDescent="0.25">
      <c r="L322" s="30">
        <v>211060500</v>
      </c>
      <c r="M322" t="s">
        <v>271</v>
      </c>
      <c r="N322" s="30">
        <v>11</v>
      </c>
      <c r="O322" t="s">
        <v>1555</v>
      </c>
      <c r="P322" t="s">
        <v>1094</v>
      </c>
      <c r="Q322" s="30">
        <v>959458</v>
      </c>
    </row>
    <row r="323" spans="12:17" x14ac:dyDescent="0.25">
      <c r="L323" s="30">
        <v>211060600</v>
      </c>
      <c r="M323" t="s">
        <v>271</v>
      </c>
      <c r="N323" s="30">
        <v>11</v>
      </c>
      <c r="O323" t="s">
        <v>1555</v>
      </c>
      <c r="P323" t="s">
        <v>1095</v>
      </c>
      <c r="Q323" s="30">
        <v>959459</v>
      </c>
    </row>
    <row r="324" spans="12:17" x14ac:dyDescent="0.25">
      <c r="L324" s="30">
        <v>211060700</v>
      </c>
      <c r="M324" t="s">
        <v>271</v>
      </c>
      <c r="N324" s="30">
        <v>11</v>
      </c>
      <c r="O324" t="s">
        <v>1555</v>
      </c>
      <c r="P324" t="s">
        <v>1096</v>
      </c>
      <c r="Q324" s="30">
        <v>959460</v>
      </c>
    </row>
    <row r="325" spans="12:17" x14ac:dyDescent="0.25">
      <c r="L325" s="30">
        <v>211060701</v>
      </c>
      <c r="M325" t="s">
        <v>271</v>
      </c>
      <c r="N325" s="30">
        <v>11</v>
      </c>
      <c r="O325" t="s">
        <v>1555</v>
      </c>
      <c r="P325" t="s">
        <v>1097</v>
      </c>
      <c r="Q325" s="30">
        <v>959460</v>
      </c>
    </row>
    <row r="326" spans="12:17" x14ac:dyDescent="0.25">
      <c r="L326" s="30">
        <v>211060800</v>
      </c>
      <c r="M326" t="s">
        <v>271</v>
      </c>
      <c r="N326" s="30">
        <v>11</v>
      </c>
      <c r="O326" t="s">
        <v>1555</v>
      </c>
      <c r="P326" t="s">
        <v>1098</v>
      </c>
      <c r="Q326" s="30">
        <v>959461</v>
      </c>
    </row>
    <row r="327" spans="12:17" x14ac:dyDescent="0.25">
      <c r="L327" s="30">
        <v>211060801</v>
      </c>
      <c r="M327" t="s">
        <v>271</v>
      </c>
      <c r="N327" s="30">
        <v>11</v>
      </c>
      <c r="O327" t="s">
        <v>1555</v>
      </c>
      <c r="P327" t="s">
        <v>1099</v>
      </c>
      <c r="Q327" s="30">
        <v>959461</v>
      </c>
    </row>
    <row r="328" spans="12:17" x14ac:dyDescent="0.25">
      <c r="L328" s="30">
        <v>212010000</v>
      </c>
      <c r="M328" t="s">
        <v>271</v>
      </c>
      <c r="N328" s="30">
        <v>12</v>
      </c>
      <c r="O328" t="s">
        <v>1556</v>
      </c>
      <c r="P328" t="s">
        <v>354</v>
      </c>
      <c r="Q328" s="30">
        <v>959462</v>
      </c>
    </row>
    <row r="329" spans="12:17" x14ac:dyDescent="0.25">
      <c r="L329" s="30">
        <v>212010100</v>
      </c>
      <c r="M329" t="s">
        <v>271</v>
      </c>
      <c r="N329" s="30">
        <v>12</v>
      </c>
      <c r="O329" t="s">
        <v>1556</v>
      </c>
      <c r="P329" t="s">
        <v>1100</v>
      </c>
      <c r="Q329" s="30">
        <v>959463</v>
      </c>
    </row>
    <row r="330" spans="12:17" x14ac:dyDescent="0.25">
      <c r="L330" s="30">
        <v>212010101</v>
      </c>
      <c r="M330" t="s">
        <v>271</v>
      </c>
      <c r="N330" s="30">
        <v>12</v>
      </c>
      <c r="O330" t="s">
        <v>1556</v>
      </c>
      <c r="P330" t="s">
        <v>1101</v>
      </c>
      <c r="Q330" s="30">
        <v>959464</v>
      </c>
    </row>
    <row r="331" spans="12:17" x14ac:dyDescent="0.25">
      <c r="L331" s="30">
        <v>212010200</v>
      </c>
      <c r="M331" t="s">
        <v>271</v>
      </c>
      <c r="N331" s="30">
        <v>12</v>
      </c>
      <c r="O331" t="s">
        <v>1556</v>
      </c>
      <c r="P331" t="s">
        <v>258</v>
      </c>
      <c r="Q331" s="30">
        <v>959466</v>
      </c>
    </row>
    <row r="332" spans="12:17" x14ac:dyDescent="0.25">
      <c r="L332" s="30">
        <v>212010201</v>
      </c>
      <c r="M332" t="s">
        <v>271</v>
      </c>
      <c r="N332" s="30">
        <v>12</v>
      </c>
      <c r="O332" t="s">
        <v>1556</v>
      </c>
      <c r="P332" t="s">
        <v>1102</v>
      </c>
      <c r="Q332" s="30">
        <v>959466</v>
      </c>
    </row>
    <row r="333" spans="12:17" x14ac:dyDescent="0.25">
      <c r="L333" s="30">
        <v>212010300</v>
      </c>
      <c r="M333" t="s">
        <v>271</v>
      </c>
      <c r="N333" s="30">
        <v>12</v>
      </c>
      <c r="O333" t="s">
        <v>1556</v>
      </c>
      <c r="P333" t="s">
        <v>259</v>
      </c>
      <c r="Q333" s="30">
        <v>959468</v>
      </c>
    </row>
    <row r="334" spans="12:17" x14ac:dyDescent="0.25">
      <c r="L334" s="30">
        <v>212010400</v>
      </c>
      <c r="M334" t="s">
        <v>271</v>
      </c>
      <c r="N334" s="30">
        <v>12</v>
      </c>
      <c r="O334" t="s">
        <v>1556</v>
      </c>
      <c r="P334" t="s">
        <v>1245</v>
      </c>
      <c r="Q334" s="30">
        <v>959470</v>
      </c>
    </row>
    <row r="335" spans="12:17" x14ac:dyDescent="0.25">
      <c r="L335" s="30">
        <v>212010500</v>
      </c>
      <c r="M335" t="s">
        <v>271</v>
      </c>
      <c r="N335" s="30">
        <v>12</v>
      </c>
      <c r="O335" t="s">
        <v>1556</v>
      </c>
      <c r="P335" t="s">
        <v>260</v>
      </c>
      <c r="Q335" s="30">
        <v>959473</v>
      </c>
    </row>
    <row r="336" spans="12:17" x14ac:dyDescent="0.25">
      <c r="L336" s="30">
        <v>212010600</v>
      </c>
      <c r="M336" t="s">
        <v>271</v>
      </c>
      <c r="N336" s="30">
        <v>12</v>
      </c>
      <c r="O336" t="s">
        <v>1556</v>
      </c>
      <c r="P336" t="s">
        <v>1103</v>
      </c>
      <c r="Q336" s="30">
        <v>959476</v>
      </c>
    </row>
    <row r="337" spans="12:17" x14ac:dyDescent="0.25">
      <c r="L337" s="30">
        <v>212020000</v>
      </c>
      <c r="M337" t="s">
        <v>271</v>
      </c>
      <c r="N337" s="30">
        <v>12</v>
      </c>
      <c r="O337" t="s">
        <v>1557</v>
      </c>
      <c r="P337" t="s">
        <v>355</v>
      </c>
      <c r="Q337" s="30">
        <v>959478</v>
      </c>
    </row>
    <row r="338" spans="12:17" x14ac:dyDescent="0.25">
      <c r="L338" s="30">
        <v>212020100</v>
      </c>
      <c r="M338" t="s">
        <v>271</v>
      </c>
      <c r="N338" s="30">
        <v>12</v>
      </c>
      <c r="O338" t="s">
        <v>1557</v>
      </c>
      <c r="P338" t="s">
        <v>1104</v>
      </c>
      <c r="Q338" s="30">
        <v>959479</v>
      </c>
    </row>
    <row r="339" spans="12:17" x14ac:dyDescent="0.25">
      <c r="L339" s="30">
        <v>212020200</v>
      </c>
      <c r="M339" t="s">
        <v>271</v>
      </c>
      <c r="N339" s="30">
        <v>12</v>
      </c>
      <c r="O339" t="s">
        <v>1557</v>
      </c>
      <c r="P339" t="s">
        <v>261</v>
      </c>
      <c r="Q339" s="30">
        <v>959481</v>
      </c>
    </row>
    <row r="340" spans="12:17" x14ac:dyDescent="0.25">
      <c r="L340" s="30">
        <v>212020300</v>
      </c>
      <c r="M340" t="s">
        <v>271</v>
      </c>
      <c r="N340" s="30">
        <v>12</v>
      </c>
      <c r="O340" t="s">
        <v>1557</v>
      </c>
      <c r="P340" t="s">
        <v>1105</v>
      </c>
      <c r="Q340" s="30">
        <v>959483</v>
      </c>
    </row>
    <row r="341" spans="12:17" x14ac:dyDescent="0.25">
      <c r="L341" s="30">
        <v>212020400</v>
      </c>
      <c r="M341" t="s">
        <v>271</v>
      </c>
      <c r="N341" s="30">
        <v>12</v>
      </c>
      <c r="O341" t="s">
        <v>1557</v>
      </c>
      <c r="P341" t="s">
        <v>1106</v>
      </c>
      <c r="Q341" s="30">
        <v>959485</v>
      </c>
    </row>
    <row r="342" spans="12:17" x14ac:dyDescent="0.25">
      <c r="L342" s="30">
        <v>212020500</v>
      </c>
      <c r="M342" t="s">
        <v>271</v>
      </c>
      <c r="N342" s="30">
        <v>12</v>
      </c>
      <c r="O342" t="s">
        <v>1557</v>
      </c>
      <c r="P342" t="s">
        <v>1107</v>
      </c>
      <c r="Q342" s="30">
        <v>959487</v>
      </c>
    </row>
    <row r="343" spans="12:17" x14ac:dyDescent="0.25">
      <c r="L343" s="30">
        <v>212030000</v>
      </c>
      <c r="M343" t="s">
        <v>271</v>
      </c>
      <c r="N343" s="30">
        <v>12</v>
      </c>
      <c r="O343" t="s">
        <v>1558</v>
      </c>
      <c r="P343" t="s">
        <v>356</v>
      </c>
      <c r="Q343" s="30">
        <v>959490</v>
      </c>
    </row>
    <row r="344" spans="12:17" x14ac:dyDescent="0.25">
      <c r="L344" s="30">
        <v>212030100</v>
      </c>
      <c r="M344" t="s">
        <v>271</v>
      </c>
      <c r="N344" s="30">
        <v>12</v>
      </c>
      <c r="O344" t="s">
        <v>1558</v>
      </c>
      <c r="P344" t="s">
        <v>1108</v>
      </c>
      <c r="Q344" s="30">
        <v>959491</v>
      </c>
    </row>
    <row r="345" spans="12:17" x14ac:dyDescent="0.25">
      <c r="L345" s="30">
        <v>212030200</v>
      </c>
      <c r="M345" t="s">
        <v>271</v>
      </c>
      <c r="N345" s="30">
        <v>12</v>
      </c>
      <c r="O345" t="s">
        <v>1558</v>
      </c>
      <c r="P345" t="s">
        <v>262</v>
      </c>
      <c r="Q345" s="30">
        <v>959493</v>
      </c>
    </row>
    <row r="346" spans="12:17" x14ac:dyDescent="0.25">
      <c r="L346" s="30">
        <v>212030300</v>
      </c>
      <c r="M346" t="s">
        <v>271</v>
      </c>
      <c r="N346" s="30">
        <v>12</v>
      </c>
      <c r="O346" t="s">
        <v>1558</v>
      </c>
      <c r="P346" t="s">
        <v>263</v>
      </c>
      <c r="Q346" s="30">
        <v>959494</v>
      </c>
    </row>
    <row r="347" spans="12:17" x14ac:dyDescent="0.25">
      <c r="L347" s="30">
        <v>212030400</v>
      </c>
      <c r="M347" t="s">
        <v>271</v>
      </c>
      <c r="N347" s="30">
        <v>12</v>
      </c>
      <c r="O347" t="s">
        <v>1558</v>
      </c>
      <c r="P347" t="s">
        <v>264</v>
      </c>
      <c r="Q347" s="30">
        <v>959495</v>
      </c>
    </row>
    <row r="348" spans="12:17" x14ac:dyDescent="0.25">
      <c r="L348" s="30">
        <v>212030500</v>
      </c>
      <c r="M348" t="s">
        <v>271</v>
      </c>
      <c r="N348" s="30">
        <v>12</v>
      </c>
      <c r="O348" t="s">
        <v>1558</v>
      </c>
      <c r="P348" t="s">
        <v>265</v>
      </c>
      <c r="Q348" s="30">
        <v>959496</v>
      </c>
    </row>
    <row r="349" spans="12:17" x14ac:dyDescent="0.25">
      <c r="L349" s="30">
        <v>212030600</v>
      </c>
      <c r="M349" t="s">
        <v>271</v>
      </c>
      <c r="N349" s="30">
        <v>12</v>
      </c>
      <c r="O349" t="s">
        <v>1558</v>
      </c>
      <c r="P349" t="s">
        <v>1109</v>
      </c>
      <c r="Q349" s="30">
        <v>959497</v>
      </c>
    </row>
    <row r="350" spans="12:17" x14ac:dyDescent="0.25">
      <c r="L350" s="30">
        <v>212030700</v>
      </c>
      <c r="M350" t="s">
        <v>271</v>
      </c>
      <c r="N350" s="30">
        <v>12</v>
      </c>
      <c r="O350" t="s">
        <v>1558</v>
      </c>
      <c r="P350" t="s">
        <v>1110</v>
      </c>
      <c r="Q350" s="30">
        <v>959499</v>
      </c>
    </row>
    <row r="351" spans="12:17" x14ac:dyDescent="0.25">
      <c r="L351" s="30">
        <v>212030800</v>
      </c>
      <c r="M351" t="s">
        <v>271</v>
      </c>
      <c r="N351" s="30">
        <v>12</v>
      </c>
      <c r="O351" t="s">
        <v>1558</v>
      </c>
      <c r="P351" t="s">
        <v>1111</v>
      </c>
      <c r="Q351" s="30">
        <v>959501</v>
      </c>
    </row>
    <row r="352" spans="12:17" x14ac:dyDescent="0.25">
      <c r="L352" s="30">
        <v>212030900</v>
      </c>
      <c r="M352" t="s">
        <v>271</v>
      </c>
      <c r="N352" s="30">
        <v>12</v>
      </c>
      <c r="O352" t="s">
        <v>1558</v>
      </c>
      <c r="P352" t="s">
        <v>266</v>
      </c>
      <c r="Q352" s="30">
        <v>959503</v>
      </c>
    </row>
    <row r="353" spans="12:17" x14ac:dyDescent="0.25">
      <c r="L353" s="30">
        <v>212031000</v>
      </c>
      <c r="M353" t="s">
        <v>271</v>
      </c>
      <c r="N353" s="30">
        <v>12</v>
      </c>
      <c r="O353" t="s">
        <v>1558</v>
      </c>
      <c r="P353" t="s">
        <v>267</v>
      </c>
      <c r="Q353" s="30">
        <v>959503</v>
      </c>
    </row>
    <row r="354" spans="12:17" x14ac:dyDescent="0.25">
      <c r="L354" s="30">
        <v>212031100</v>
      </c>
      <c r="M354" t="s">
        <v>271</v>
      </c>
      <c r="N354" s="30">
        <v>12</v>
      </c>
      <c r="O354" t="s">
        <v>1558</v>
      </c>
      <c r="P354" t="s">
        <v>1112</v>
      </c>
      <c r="Q354" s="30">
        <v>959505</v>
      </c>
    </row>
    <row r="355" spans="12:17" x14ac:dyDescent="0.25">
      <c r="L355" s="30">
        <v>212031200</v>
      </c>
      <c r="M355" t="s">
        <v>271</v>
      </c>
      <c r="N355" s="30">
        <v>12</v>
      </c>
      <c r="O355" t="s">
        <v>1558</v>
      </c>
      <c r="P355" t="s">
        <v>268</v>
      </c>
      <c r="Q355" s="30">
        <v>959507</v>
      </c>
    </row>
    <row r="356" spans="12:17" x14ac:dyDescent="0.25">
      <c r="L356" s="30">
        <v>212031300</v>
      </c>
      <c r="M356" t="s">
        <v>271</v>
      </c>
      <c r="N356" s="30">
        <v>12</v>
      </c>
      <c r="O356" t="s">
        <v>1558</v>
      </c>
      <c r="P356" t="s">
        <v>1113</v>
      </c>
      <c r="Q356" s="30">
        <v>959490</v>
      </c>
    </row>
    <row r="357" spans="12:17" x14ac:dyDescent="0.25">
      <c r="L357" s="30">
        <v>212031400</v>
      </c>
      <c r="M357" t="s">
        <v>271</v>
      </c>
      <c r="N357" s="30">
        <v>12</v>
      </c>
      <c r="O357" t="s">
        <v>1558</v>
      </c>
      <c r="P357" t="s">
        <v>1114</v>
      </c>
      <c r="Q357" s="30">
        <v>959503</v>
      </c>
    </row>
    <row r="358" spans="12:17" x14ac:dyDescent="0.25">
      <c r="L358" s="30">
        <v>212031500</v>
      </c>
      <c r="M358" t="s">
        <v>271</v>
      </c>
      <c r="N358" s="30">
        <v>12</v>
      </c>
      <c r="O358" t="s">
        <v>1558</v>
      </c>
      <c r="P358" t="s">
        <v>1115</v>
      </c>
      <c r="Q358" s="30">
        <v>959490</v>
      </c>
    </row>
    <row r="359" spans="12:17" x14ac:dyDescent="0.25">
      <c r="L359" s="30">
        <v>212031600</v>
      </c>
      <c r="M359" t="s">
        <v>271</v>
      </c>
      <c r="N359" s="30">
        <v>12</v>
      </c>
      <c r="O359" t="s">
        <v>1558</v>
      </c>
      <c r="P359" t="s">
        <v>1116</v>
      </c>
      <c r="Q359" s="30">
        <v>959499</v>
      </c>
    </row>
    <row r="360" spans="12:17" x14ac:dyDescent="0.25">
      <c r="L360" s="30">
        <v>212040000</v>
      </c>
      <c r="M360" t="s">
        <v>271</v>
      </c>
      <c r="N360" s="30">
        <v>12</v>
      </c>
      <c r="O360" t="s">
        <v>1559</v>
      </c>
      <c r="P360" t="s">
        <v>357</v>
      </c>
      <c r="Q360" s="30">
        <v>959514</v>
      </c>
    </row>
    <row r="361" spans="12:17" x14ac:dyDescent="0.25">
      <c r="L361" s="30">
        <v>212040100</v>
      </c>
      <c r="M361" t="s">
        <v>271</v>
      </c>
      <c r="N361" s="30">
        <v>12</v>
      </c>
      <c r="O361" t="s">
        <v>1559</v>
      </c>
      <c r="P361" t="s">
        <v>1117</v>
      </c>
      <c r="Q361" s="30">
        <v>959510</v>
      </c>
    </row>
    <row r="362" spans="12:17" x14ac:dyDescent="0.25">
      <c r="L362" s="30">
        <v>212040200</v>
      </c>
      <c r="M362" t="s">
        <v>271</v>
      </c>
      <c r="N362" s="30">
        <v>12</v>
      </c>
      <c r="O362" t="s">
        <v>1559</v>
      </c>
      <c r="P362" t="s">
        <v>1118</v>
      </c>
      <c r="Q362" s="30">
        <v>959512</v>
      </c>
    </row>
    <row r="363" spans="12:17" x14ac:dyDescent="0.25">
      <c r="L363" s="30">
        <v>212040300</v>
      </c>
      <c r="M363" t="s">
        <v>271</v>
      </c>
      <c r="N363" s="30">
        <v>12</v>
      </c>
      <c r="O363" t="s">
        <v>1559</v>
      </c>
      <c r="P363" t="s">
        <v>269</v>
      </c>
      <c r="Q363" s="30">
        <v>959515</v>
      </c>
    </row>
    <row r="364" spans="12:17" x14ac:dyDescent="0.25">
      <c r="L364" s="30">
        <v>212040400</v>
      </c>
      <c r="M364" t="s">
        <v>271</v>
      </c>
      <c r="N364" s="30">
        <v>12</v>
      </c>
      <c r="O364" t="s">
        <v>1559</v>
      </c>
      <c r="P364" t="s">
        <v>270</v>
      </c>
      <c r="Q364" s="30">
        <v>959517</v>
      </c>
    </row>
    <row r="365" spans="12:17" x14ac:dyDescent="0.25">
      <c r="L365" s="30">
        <v>101000000</v>
      </c>
      <c r="M365" t="s">
        <v>233</v>
      </c>
      <c r="N365" s="30">
        <v>13</v>
      </c>
      <c r="O365" t="s">
        <v>1560</v>
      </c>
      <c r="P365" t="s">
        <v>1359</v>
      </c>
      <c r="Q365" s="30">
        <v>958987</v>
      </c>
    </row>
    <row r="366" spans="12:17" x14ac:dyDescent="0.25">
      <c r="L366" s="30">
        <v>101010000</v>
      </c>
      <c r="M366" t="s">
        <v>233</v>
      </c>
      <c r="N366" s="30">
        <v>13</v>
      </c>
      <c r="O366" t="s">
        <v>1560</v>
      </c>
      <c r="P366" t="s">
        <v>333</v>
      </c>
      <c r="Q366" s="30">
        <v>958987</v>
      </c>
    </row>
    <row r="367" spans="12:17" x14ac:dyDescent="0.25">
      <c r="L367" s="30">
        <v>101010101</v>
      </c>
      <c r="M367" t="s">
        <v>233</v>
      </c>
      <c r="N367" s="30">
        <v>13</v>
      </c>
      <c r="O367" t="s">
        <v>1560</v>
      </c>
      <c r="P367" t="s">
        <v>1360</v>
      </c>
      <c r="Q367" s="30">
        <v>958990</v>
      </c>
    </row>
    <row r="368" spans="12:17" x14ac:dyDescent="0.25">
      <c r="L368" s="30">
        <v>101010102</v>
      </c>
      <c r="M368" t="s">
        <v>233</v>
      </c>
      <c r="N368" s="30">
        <v>13</v>
      </c>
      <c r="O368" t="s">
        <v>1560</v>
      </c>
      <c r="P368" t="s">
        <v>1361</v>
      </c>
      <c r="Q368" s="30">
        <v>958992</v>
      </c>
    </row>
    <row r="369" spans="12:17" x14ac:dyDescent="0.25">
      <c r="L369" s="30">
        <v>101010103</v>
      </c>
      <c r="M369" t="s">
        <v>233</v>
      </c>
      <c r="N369" s="30">
        <v>13</v>
      </c>
      <c r="O369" t="s">
        <v>1560</v>
      </c>
      <c r="P369" t="s">
        <v>1362</v>
      </c>
      <c r="Q369" s="30">
        <v>958994</v>
      </c>
    </row>
    <row r="370" spans="12:17" x14ac:dyDescent="0.25">
      <c r="L370" s="30">
        <v>101020000</v>
      </c>
      <c r="M370" t="s">
        <v>233</v>
      </c>
      <c r="N370" s="30">
        <v>13</v>
      </c>
      <c r="O370" t="s">
        <v>1561</v>
      </c>
      <c r="P370" t="s">
        <v>334</v>
      </c>
      <c r="Q370" s="30">
        <v>958996</v>
      </c>
    </row>
    <row r="371" spans="12:17" x14ac:dyDescent="0.25">
      <c r="L371" s="30">
        <v>101020101</v>
      </c>
      <c r="M371" t="s">
        <v>233</v>
      </c>
      <c r="N371" s="30">
        <v>13</v>
      </c>
      <c r="O371" t="s">
        <v>1561</v>
      </c>
      <c r="P371" t="s">
        <v>1363</v>
      </c>
      <c r="Q371" s="30">
        <v>958997</v>
      </c>
    </row>
    <row r="372" spans="12:17" x14ac:dyDescent="0.25">
      <c r="L372" s="30">
        <v>101020102</v>
      </c>
      <c r="M372" t="s">
        <v>233</v>
      </c>
      <c r="N372" s="30">
        <v>13</v>
      </c>
      <c r="O372" t="s">
        <v>1561</v>
      </c>
      <c r="P372" t="s">
        <v>1364</v>
      </c>
      <c r="Q372" s="30">
        <v>958997</v>
      </c>
    </row>
    <row r="373" spans="12:17" x14ac:dyDescent="0.25">
      <c r="L373" s="30">
        <v>101020201</v>
      </c>
      <c r="M373" t="s">
        <v>233</v>
      </c>
      <c r="N373" s="30">
        <v>13</v>
      </c>
      <c r="O373" t="s">
        <v>1561</v>
      </c>
      <c r="P373" t="s">
        <v>229</v>
      </c>
      <c r="Q373" s="30">
        <v>959000</v>
      </c>
    </row>
    <row r="374" spans="12:17" x14ac:dyDescent="0.25">
      <c r="L374" s="30">
        <v>101020301</v>
      </c>
      <c r="M374" t="s">
        <v>233</v>
      </c>
      <c r="N374" s="30">
        <v>13</v>
      </c>
      <c r="O374" t="s">
        <v>1561</v>
      </c>
      <c r="P374" t="s">
        <v>1365</v>
      </c>
      <c r="Q374" s="30">
        <v>959002</v>
      </c>
    </row>
    <row r="375" spans="12:17" x14ac:dyDescent="0.25">
      <c r="L375" s="30">
        <v>101030000</v>
      </c>
      <c r="M375" t="s">
        <v>233</v>
      </c>
      <c r="N375" s="30">
        <v>13</v>
      </c>
      <c r="O375" t="s">
        <v>1562</v>
      </c>
      <c r="P375" t="s">
        <v>337</v>
      </c>
      <c r="Q375" s="30">
        <v>959035</v>
      </c>
    </row>
    <row r="376" spans="12:17" x14ac:dyDescent="0.25">
      <c r="L376" s="30">
        <v>101030101</v>
      </c>
      <c r="M376" t="s">
        <v>233</v>
      </c>
      <c r="N376" s="30">
        <v>13</v>
      </c>
      <c r="O376" t="s">
        <v>1562</v>
      </c>
      <c r="P376" t="s">
        <v>1366</v>
      </c>
      <c r="Q376" s="30">
        <v>959037</v>
      </c>
    </row>
    <row r="377" spans="12:17" x14ac:dyDescent="0.25">
      <c r="L377" s="30">
        <v>101030102</v>
      </c>
      <c r="M377" t="s">
        <v>233</v>
      </c>
      <c r="N377" s="30">
        <v>13</v>
      </c>
      <c r="O377" t="s">
        <v>1562</v>
      </c>
      <c r="P377" t="s">
        <v>1367</v>
      </c>
      <c r="Q377" s="30">
        <v>959041</v>
      </c>
    </row>
    <row r="378" spans="12:17" x14ac:dyDescent="0.25">
      <c r="L378" s="30">
        <v>101030103</v>
      </c>
      <c r="M378" t="s">
        <v>233</v>
      </c>
      <c r="N378" s="30">
        <v>13</v>
      </c>
      <c r="O378" t="s">
        <v>1562</v>
      </c>
      <c r="P378" t="s">
        <v>1368</v>
      </c>
      <c r="Q378" s="30">
        <v>959043</v>
      </c>
    </row>
    <row r="379" spans="12:17" x14ac:dyDescent="0.25">
      <c r="L379" s="30">
        <v>101030201</v>
      </c>
      <c r="M379" t="s">
        <v>233</v>
      </c>
      <c r="N379" s="30">
        <v>13</v>
      </c>
      <c r="O379" t="s">
        <v>1562</v>
      </c>
      <c r="P379" t="s">
        <v>1369</v>
      </c>
      <c r="Q379" s="30">
        <v>959045</v>
      </c>
    </row>
    <row r="380" spans="12:17" x14ac:dyDescent="0.25">
      <c r="L380" s="30">
        <v>101030301</v>
      </c>
      <c r="M380" t="s">
        <v>233</v>
      </c>
      <c r="N380" s="30">
        <v>13</v>
      </c>
      <c r="O380" t="s">
        <v>1562</v>
      </c>
      <c r="P380" t="s">
        <v>1370</v>
      </c>
      <c r="Q380" s="30">
        <v>959048</v>
      </c>
    </row>
    <row r="381" spans="12:17" x14ac:dyDescent="0.25">
      <c r="L381" s="30">
        <v>101030401</v>
      </c>
      <c r="M381" t="s">
        <v>233</v>
      </c>
      <c r="N381" s="30">
        <v>13</v>
      </c>
      <c r="O381" t="s">
        <v>1562</v>
      </c>
      <c r="P381" t="s">
        <v>230</v>
      </c>
      <c r="Q381" s="30">
        <v>959051</v>
      </c>
    </row>
    <row r="382" spans="12:17" x14ac:dyDescent="0.25">
      <c r="L382" s="30">
        <v>101040000</v>
      </c>
      <c r="M382" t="s">
        <v>233</v>
      </c>
      <c r="N382" s="30">
        <v>13</v>
      </c>
      <c r="O382" t="s">
        <v>1563</v>
      </c>
      <c r="P382" t="s">
        <v>1371</v>
      </c>
      <c r="Q382" s="30">
        <v>959074</v>
      </c>
    </row>
    <row r="383" spans="12:17" x14ac:dyDescent="0.25">
      <c r="L383" s="30">
        <v>101040101</v>
      </c>
      <c r="M383" t="s">
        <v>233</v>
      </c>
      <c r="N383" s="30">
        <v>13</v>
      </c>
      <c r="O383" t="s">
        <v>1563</v>
      </c>
      <c r="P383" t="s">
        <v>1372</v>
      </c>
      <c r="Q383" s="30">
        <v>959075</v>
      </c>
    </row>
    <row r="384" spans="12:17" x14ac:dyDescent="0.25">
      <c r="L384" s="30">
        <v>101040102</v>
      </c>
      <c r="M384" t="s">
        <v>233</v>
      </c>
      <c r="N384" s="30">
        <v>13</v>
      </c>
      <c r="O384" t="s">
        <v>1563</v>
      </c>
      <c r="P384" t="s">
        <v>1373</v>
      </c>
      <c r="Q384" s="30">
        <v>959075</v>
      </c>
    </row>
    <row r="385" spans="12:17" x14ac:dyDescent="0.25">
      <c r="L385" s="30">
        <v>101040103</v>
      </c>
      <c r="M385" t="s">
        <v>233</v>
      </c>
      <c r="N385" s="30">
        <v>13</v>
      </c>
      <c r="O385" t="s">
        <v>1563</v>
      </c>
      <c r="P385" t="s">
        <v>1374</v>
      </c>
      <c r="Q385" s="30">
        <v>959075</v>
      </c>
    </row>
    <row r="386" spans="12:17" x14ac:dyDescent="0.25">
      <c r="L386" s="30">
        <v>101040104</v>
      </c>
      <c r="M386" t="s">
        <v>233</v>
      </c>
      <c r="N386" s="30">
        <v>13</v>
      </c>
      <c r="O386" t="s">
        <v>1563</v>
      </c>
      <c r="P386" t="s">
        <v>1375</v>
      </c>
      <c r="Q386" s="30">
        <v>959075</v>
      </c>
    </row>
    <row r="387" spans="12:17" x14ac:dyDescent="0.25">
      <c r="L387" s="30">
        <v>101040201</v>
      </c>
      <c r="M387" t="s">
        <v>233</v>
      </c>
      <c r="N387" s="30">
        <v>13</v>
      </c>
      <c r="O387" t="s">
        <v>1563</v>
      </c>
      <c r="P387" t="s">
        <v>1376</v>
      </c>
      <c r="Q387" s="30">
        <v>959076</v>
      </c>
    </row>
    <row r="388" spans="12:17" x14ac:dyDescent="0.25">
      <c r="L388" s="30">
        <v>101040301</v>
      </c>
      <c r="M388" t="s">
        <v>233</v>
      </c>
      <c r="N388" s="30">
        <v>13</v>
      </c>
      <c r="O388" t="s">
        <v>1563</v>
      </c>
      <c r="P388" t="s">
        <v>1377</v>
      </c>
      <c r="Q388" s="30">
        <v>959076</v>
      </c>
    </row>
    <row r="389" spans="12:17" x14ac:dyDescent="0.25">
      <c r="L389" s="30">
        <v>101050000</v>
      </c>
      <c r="M389" t="s">
        <v>233</v>
      </c>
      <c r="N389" s="30">
        <v>13</v>
      </c>
      <c r="O389" t="s">
        <v>1563</v>
      </c>
      <c r="P389" t="s">
        <v>231</v>
      </c>
      <c r="Q389" s="30">
        <v>959077</v>
      </c>
    </row>
    <row r="390" spans="12:17" x14ac:dyDescent="0.25">
      <c r="L390" s="30">
        <v>101050101</v>
      </c>
      <c r="M390" t="s">
        <v>233</v>
      </c>
      <c r="N390" s="30">
        <v>13</v>
      </c>
      <c r="O390" t="s">
        <v>1563</v>
      </c>
      <c r="P390" t="s">
        <v>1378</v>
      </c>
      <c r="Q390" s="30">
        <v>959079</v>
      </c>
    </row>
    <row r="391" spans="12:17" x14ac:dyDescent="0.25">
      <c r="L391" s="30">
        <v>101050201</v>
      </c>
      <c r="M391" t="s">
        <v>233</v>
      </c>
      <c r="N391" s="30">
        <v>13</v>
      </c>
      <c r="O391" t="s">
        <v>1563</v>
      </c>
      <c r="P391" t="s">
        <v>1379</v>
      </c>
      <c r="Q391" s="30">
        <v>959077</v>
      </c>
    </row>
    <row r="392" spans="12:17" x14ac:dyDescent="0.25">
      <c r="L392" s="30">
        <v>102000000</v>
      </c>
      <c r="M392" t="s">
        <v>233</v>
      </c>
      <c r="N392" s="30">
        <v>14</v>
      </c>
      <c r="O392" t="s">
        <v>1564</v>
      </c>
      <c r="P392" t="s">
        <v>340</v>
      </c>
      <c r="Q392" s="30">
        <v>959122</v>
      </c>
    </row>
    <row r="393" spans="12:17" x14ac:dyDescent="0.25">
      <c r="L393" s="30">
        <v>102010000</v>
      </c>
      <c r="M393" t="s">
        <v>233</v>
      </c>
      <c r="N393" s="30">
        <v>14</v>
      </c>
      <c r="O393" t="s">
        <v>1564</v>
      </c>
      <c r="P393" t="s">
        <v>1380</v>
      </c>
      <c r="Q393" s="30">
        <v>959123</v>
      </c>
    </row>
    <row r="394" spans="12:17" x14ac:dyDescent="0.25">
      <c r="L394" s="30">
        <v>102010101</v>
      </c>
      <c r="M394" t="s">
        <v>233</v>
      </c>
      <c r="N394" s="30">
        <v>14</v>
      </c>
      <c r="O394" t="s">
        <v>1564</v>
      </c>
      <c r="P394" t="s">
        <v>1381</v>
      </c>
      <c r="Q394" s="30">
        <v>959126</v>
      </c>
    </row>
    <row r="395" spans="12:17" x14ac:dyDescent="0.25">
      <c r="L395" s="30">
        <v>102020000</v>
      </c>
      <c r="M395" t="s">
        <v>233</v>
      </c>
      <c r="N395" s="30">
        <v>14</v>
      </c>
      <c r="O395" t="s">
        <v>1564</v>
      </c>
      <c r="P395" t="s">
        <v>1382</v>
      </c>
      <c r="Q395" s="30">
        <v>959005</v>
      </c>
    </row>
    <row r="396" spans="12:17" x14ac:dyDescent="0.25">
      <c r="L396" s="30">
        <v>102020101</v>
      </c>
      <c r="M396" t="s">
        <v>233</v>
      </c>
      <c r="N396" s="30">
        <v>14</v>
      </c>
      <c r="O396" t="s">
        <v>1564</v>
      </c>
      <c r="P396" t="s">
        <v>1383</v>
      </c>
      <c r="Q396" s="30">
        <v>959006</v>
      </c>
    </row>
    <row r="397" spans="12:17" x14ac:dyDescent="0.25">
      <c r="L397" s="30">
        <v>102020102</v>
      </c>
      <c r="M397" t="s">
        <v>233</v>
      </c>
      <c r="N397" s="30">
        <v>14</v>
      </c>
      <c r="O397" t="s">
        <v>1564</v>
      </c>
      <c r="P397" t="s">
        <v>1384</v>
      </c>
      <c r="Q397" s="30">
        <v>959007</v>
      </c>
    </row>
    <row r="398" spans="12:17" x14ac:dyDescent="0.25">
      <c r="L398" s="30">
        <v>102020103</v>
      </c>
      <c r="M398" t="s">
        <v>233</v>
      </c>
      <c r="N398" s="30">
        <v>14</v>
      </c>
      <c r="O398" t="s">
        <v>1564</v>
      </c>
      <c r="P398" t="s">
        <v>335</v>
      </c>
      <c r="Q398" s="30">
        <v>959135</v>
      </c>
    </row>
    <row r="399" spans="12:17" x14ac:dyDescent="0.25">
      <c r="L399" s="30">
        <v>102020104</v>
      </c>
      <c r="M399" t="s">
        <v>233</v>
      </c>
      <c r="N399" s="30">
        <v>14</v>
      </c>
      <c r="O399" t="s">
        <v>1564</v>
      </c>
      <c r="P399" t="s">
        <v>1385</v>
      </c>
      <c r="Q399" s="30">
        <v>959135</v>
      </c>
    </row>
    <row r="400" spans="12:17" x14ac:dyDescent="0.25">
      <c r="L400" s="30">
        <v>102030000</v>
      </c>
      <c r="M400" t="s">
        <v>233</v>
      </c>
      <c r="N400" s="30">
        <v>14</v>
      </c>
      <c r="O400" t="s">
        <v>1564</v>
      </c>
      <c r="P400" t="s">
        <v>1386</v>
      </c>
      <c r="Q400" s="30">
        <v>959128</v>
      </c>
    </row>
    <row r="401" spans="12:17" x14ac:dyDescent="0.25">
      <c r="L401" s="30">
        <v>102030101</v>
      </c>
      <c r="M401" t="s">
        <v>233</v>
      </c>
      <c r="N401" s="30">
        <v>14</v>
      </c>
      <c r="O401" t="s">
        <v>1564</v>
      </c>
      <c r="P401" t="s">
        <v>1387</v>
      </c>
      <c r="Q401" s="30">
        <v>959129</v>
      </c>
    </row>
    <row r="402" spans="12:17" x14ac:dyDescent="0.25">
      <c r="L402" s="30">
        <v>102030201</v>
      </c>
      <c r="M402" t="s">
        <v>233</v>
      </c>
      <c r="N402" s="30">
        <v>14</v>
      </c>
      <c r="O402" t="s">
        <v>1564</v>
      </c>
      <c r="P402" t="s">
        <v>1388</v>
      </c>
      <c r="Q402" s="30">
        <v>959129</v>
      </c>
    </row>
    <row r="403" spans="12:17" x14ac:dyDescent="0.25">
      <c r="L403" s="30">
        <v>102040000</v>
      </c>
      <c r="M403" t="s">
        <v>233</v>
      </c>
      <c r="N403" s="30">
        <v>14</v>
      </c>
      <c r="O403" t="s">
        <v>1564</v>
      </c>
      <c r="P403" t="s">
        <v>1389</v>
      </c>
      <c r="Q403" s="30">
        <v>959012</v>
      </c>
    </row>
    <row r="404" spans="12:17" x14ac:dyDescent="0.25">
      <c r="L404" s="30">
        <v>102040101</v>
      </c>
      <c r="M404" t="s">
        <v>233</v>
      </c>
      <c r="N404" s="30">
        <v>14</v>
      </c>
      <c r="O404" t="s">
        <v>1564</v>
      </c>
      <c r="P404" t="s">
        <v>1390</v>
      </c>
      <c r="Q404" s="30">
        <v>959012</v>
      </c>
    </row>
    <row r="405" spans="12:17" x14ac:dyDescent="0.25">
      <c r="L405" s="30">
        <v>102040201</v>
      </c>
      <c r="M405" t="s">
        <v>233</v>
      </c>
      <c r="N405" s="30">
        <v>14</v>
      </c>
      <c r="O405" t="s">
        <v>1564</v>
      </c>
      <c r="P405" t="s">
        <v>1391</v>
      </c>
      <c r="Q405" s="30">
        <v>959015</v>
      </c>
    </row>
    <row r="406" spans="12:17" x14ac:dyDescent="0.25">
      <c r="L406" s="30">
        <v>102040301</v>
      </c>
      <c r="M406" t="s">
        <v>233</v>
      </c>
      <c r="N406" s="30">
        <v>14</v>
      </c>
      <c r="O406" t="s">
        <v>1564</v>
      </c>
      <c r="P406" t="s">
        <v>1392</v>
      </c>
      <c r="Q406" s="30">
        <v>959012</v>
      </c>
    </row>
    <row r="407" spans="12:17" x14ac:dyDescent="0.25">
      <c r="L407" s="30">
        <v>102040302</v>
      </c>
      <c r="M407" t="s">
        <v>233</v>
      </c>
      <c r="N407" s="30">
        <v>14</v>
      </c>
      <c r="O407" t="s">
        <v>1564</v>
      </c>
      <c r="P407" t="s">
        <v>1415</v>
      </c>
      <c r="Q407" s="30">
        <v>959012</v>
      </c>
    </row>
    <row r="408" spans="12:17" x14ac:dyDescent="0.25">
      <c r="L408" s="30">
        <v>102040401</v>
      </c>
      <c r="M408" t="s">
        <v>233</v>
      </c>
      <c r="N408" s="30">
        <v>14</v>
      </c>
      <c r="O408" t="s">
        <v>1564</v>
      </c>
      <c r="P408" t="s">
        <v>1393</v>
      </c>
      <c r="Q408" s="30">
        <v>959018</v>
      </c>
    </row>
    <row r="409" spans="12:17" x14ac:dyDescent="0.25">
      <c r="L409" s="30">
        <v>102050000</v>
      </c>
      <c r="M409" t="s">
        <v>233</v>
      </c>
      <c r="N409" s="30">
        <v>14</v>
      </c>
      <c r="O409" t="s">
        <v>1564</v>
      </c>
      <c r="P409" t="s">
        <v>1417</v>
      </c>
      <c r="Q409" s="30">
        <v>959132</v>
      </c>
    </row>
    <row r="410" spans="12:17" x14ac:dyDescent="0.25">
      <c r="L410" s="30">
        <v>102050101</v>
      </c>
      <c r="M410" t="s">
        <v>233</v>
      </c>
      <c r="N410" s="30">
        <v>14</v>
      </c>
      <c r="O410" t="s">
        <v>1564</v>
      </c>
      <c r="P410" t="s">
        <v>1418</v>
      </c>
      <c r="Q410" s="30">
        <v>959132</v>
      </c>
    </row>
    <row r="411" spans="12:17" x14ac:dyDescent="0.25">
      <c r="L411" s="30">
        <v>102050102</v>
      </c>
      <c r="M411" t="s">
        <v>233</v>
      </c>
      <c r="N411" s="30">
        <v>14</v>
      </c>
      <c r="O411" t="s">
        <v>1564</v>
      </c>
      <c r="P411" t="s">
        <v>1419</v>
      </c>
      <c r="Q411" s="30">
        <v>959016</v>
      </c>
    </row>
    <row r="412" spans="12:17" x14ac:dyDescent="0.25">
      <c r="L412" s="30">
        <v>102050103</v>
      </c>
      <c r="M412" t="s">
        <v>233</v>
      </c>
      <c r="N412" s="30">
        <v>14</v>
      </c>
      <c r="O412" t="s">
        <v>1564</v>
      </c>
      <c r="P412" t="s">
        <v>1420</v>
      </c>
      <c r="Q412" s="30">
        <v>959017</v>
      </c>
    </row>
    <row r="413" spans="12:17" x14ac:dyDescent="0.25">
      <c r="L413" s="30">
        <v>102050201</v>
      </c>
      <c r="M413" t="s">
        <v>233</v>
      </c>
      <c r="N413" s="30">
        <v>14</v>
      </c>
      <c r="O413" t="s">
        <v>1564</v>
      </c>
      <c r="P413" t="s">
        <v>1287</v>
      </c>
      <c r="Q413" s="30">
        <v>959132</v>
      </c>
    </row>
    <row r="414" spans="12:17" x14ac:dyDescent="0.25">
      <c r="L414" s="30">
        <v>102050301</v>
      </c>
      <c r="M414" t="s">
        <v>233</v>
      </c>
      <c r="N414" s="30">
        <v>14</v>
      </c>
      <c r="O414" t="s">
        <v>1564</v>
      </c>
      <c r="P414" t="s">
        <v>1288</v>
      </c>
      <c r="Q414" s="30">
        <v>959132</v>
      </c>
    </row>
    <row r="415" spans="12:17" x14ac:dyDescent="0.25">
      <c r="L415" s="30">
        <v>102050302</v>
      </c>
      <c r="M415" t="s">
        <v>233</v>
      </c>
      <c r="N415" s="30">
        <v>14</v>
      </c>
      <c r="O415" t="s">
        <v>1564</v>
      </c>
      <c r="P415" t="s">
        <v>1289</v>
      </c>
      <c r="Q415" s="30">
        <v>959132</v>
      </c>
    </row>
    <row r="416" spans="12:17" x14ac:dyDescent="0.25">
      <c r="L416" s="30">
        <v>102060000</v>
      </c>
      <c r="M416" t="s">
        <v>233</v>
      </c>
      <c r="N416" s="30">
        <v>14</v>
      </c>
      <c r="O416" t="s">
        <v>1564</v>
      </c>
      <c r="P416" t="s">
        <v>1290</v>
      </c>
      <c r="Q416" s="30">
        <v>959132</v>
      </c>
    </row>
    <row r="417" spans="12:17" x14ac:dyDescent="0.25">
      <c r="L417" s="30">
        <v>102060101</v>
      </c>
      <c r="M417" t="s">
        <v>233</v>
      </c>
      <c r="N417" s="30">
        <v>14</v>
      </c>
      <c r="O417" t="s">
        <v>1564</v>
      </c>
      <c r="P417" t="s">
        <v>1291</v>
      </c>
      <c r="Q417" s="30">
        <v>959141</v>
      </c>
    </row>
    <row r="418" spans="12:17" x14ac:dyDescent="0.25">
      <c r="L418" s="30">
        <v>102060102</v>
      </c>
      <c r="M418" t="s">
        <v>233</v>
      </c>
      <c r="N418" s="30">
        <v>14</v>
      </c>
      <c r="O418" t="s">
        <v>1564</v>
      </c>
      <c r="P418" t="s">
        <v>1292</v>
      </c>
      <c r="Q418" s="30">
        <v>959140</v>
      </c>
    </row>
    <row r="419" spans="12:17" x14ac:dyDescent="0.25">
      <c r="L419" s="30">
        <v>102060201</v>
      </c>
      <c r="M419" t="s">
        <v>233</v>
      </c>
      <c r="N419" s="30">
        <v>14</v>
      </c>
      <c r="O419" t="s">
        <v>1564</v>
      </c>
      <c r="P419" t="s">
        <v>1293</v>
      </c>
      <c r="Q419" s="30">
        <v>959143</v>
      </c>
    </row>
    <row r="420" spans="12:17" x14ac:dyDescent="0.25">
      <c r="L420" s="30">
        <v>102060301</v>
      </c>
      <c r="M420" t="s">
        <v>233</v>
      </c>
      <c r="N420" s="30">
        <v>14</v>
      </c>
      <c r="O420" t="s">
        <v>1564</v>
      </c>
      <c r="P420" t="s">
        <v>1294</v>
      </c>
      <c r="Q420" s="30">
        <v>959143</v>
      </c>
    </row>
    <row r="421" spans="12:17" x14ac:dyDescent="0.25">
      <c r="L421" s="30">
        <v>102080000</v>
      </c>
      <c r="M421" t="s">
        <v>233</v>
      </c>
      <c r="N421" s="30">
        <v>14</v>
      </c>
      <c r="O421" t="s">
        <v>1564</v>
      </c>
      <c r="P421" t="s">
        <v>234</v>
      </c>
      <c r="Q421" s="30">
        <v>959149</v>
      </c>
    </row>
    <row r="422" spans="12:17" x14ac:dyDescent="0.25">
      <c r="L422" s="30">
        <v>102080101</v>
      </c>
      <c r="M422" t="s">
        <v>233</v>
      </c>
      <c r="N422" s="30">
        <v>14</v>
      </c>
      <c r="O422" t="s">
        <v>1564</v>
      </c>
      <c r="P422" t="s">
        <v>1295</v>
      </c>
      <c r="Q422" s="30">
        <v>959151</v>
      </c>
    </row>
    <row r="423" spans="12:17" x14ac:dyDescent="0.25">
      <c r="L423" s="30">
        <v>102080201</v>
      </c>
      <c r="M423" t="s">
        <v>233</v>
      </c>
      <c r="N423" s="30">
        <v>14</v>
      </c>
      <c r="O423" t="s">
        <v>1564</v>
      </c>
      <c r="P423" t="s">
        <v>1296</v>
      </c>
      <c r="Q423" s="30">
        <v>959151</v>
      </c>
    </row>
    <row r="424" spans="12:17" x14ac:dyDescent="0.25">
      <c r="L424" s="30">
        <v>102080301</v>
      </c>
      <c r="M424" t="s">
        <v>233</v>
      </c>
      <c r="N424" s="30">
        <v>14</v>
      </c>
      <c r="O424" t="s">
        <v>1564</v>
      </c>
      <c r="P424" t="s">
        <v>1297</v>
      </c>
      <c r="Q424" s="30">
        <v>959152</v>
      </c>
    </row>
    <row r="425" spans="12:17" x14ac:dyDescent="0.25">
      <c r="L425" s="30">
        <v>102080302</v>
      </c>
      <c r="M425" t="s">
        <v>233</v>
      </c>
      <c r="N425" s="30">
        <v>14</v>
      </c>
      <c r="O425" t="s">
        <v>1564</v>
      </c>
      <c r="P425" t="s">
        <v>1298</v>
      </c>
      <c r="Q425" s="30">
        <v>959153</v>
      </c>
    </row>
    <row r="426" spans="12:17" x14ac:dyDescent="0.25">
      <c r="L426" s="30">
        <v>102090000</v>
      </c>
      <c r="M426" t="s">
        <v>233</v>
      </c>
      <c r="N426" s="30">
        <v>14</v>
      </c>
      <c r="O426" t="s">
        <v>1564</v>
      </c>
      <c r="P426" t="s">
        <v>1299</v>
      </c>
      <c r="Q426" s="30">
        <v>959158</v>
      </c>
    </row>
    <row r="427" spans="12:17" x14ac:dyDescent="0.25">
      <c r="L427" s="30">
        <v>102090101</v>
      </c>
      <c r="M427" t="s">
        <v>233</v>
      </c>
      <c r="N427" s="30">
        <v>14</v>
      </c>
      <c r="O427" t="s">
        <v>1564</v>
      </c>
      <c r="P427" t="s">
        <v>1300</v>
      </c>
      <c r="Q427" s="30">
        <v>959156</v>
      </c>
    </row>
    <row r="428" spans="12:17" x14ac:dyDescent="0.25">
      <c r="L428" s="30">
        <v>102090102</v>
      </c>
      <c r="M428" t="s">
        <v>233</v>
      </c>
      <c r="N428" s="30">
        <v>14</v>
      </c>
      <c r="O428" t="s">
        <v>1564</v>
      </c>
      <c r="P428" t="s">
        <v>1301</v>
      </c>
      <c r="Q428" s="30">
        <v>959154</v>
      </c>
    </row>
    <row r="429" spans="12:17" x14ac:dyDescent="0.25">
      <c r="L429" s="30">
        <v>102090201</v>
      </c>
      <c r="M429" t="s">
        <v>233</v>
      </c>
      <c r="N429" s="30">
        <v>14</v>
      </c>
      <c r="O429" t="s">
        <v>1564</v>
      </c>
      <c r="P429" t="s">
        <v>1302</v>
      </c>
      <c r="Q429" s="30">
        <v>959158</v>
      </c>
    </row>
    <row r="430" spans="12:17" x14ac:dyDescent="0.25">
      <c r="L430" s="30">
        <v>102100000</v>
      </c>
      <c r="M430" t="s">
        <v>233</v>
      </c>
      <c r="N430" s="30">
        <v>14</v>
      </c>
      <c r="O430" t="s">
        <v>1564</v>
      </c>
      <c r="P430" t="s">
        <v>1303</v>
      </c>
      <c r="Q430" s="30">
        <v>959160</v>
      </c>
    </row>
    <row r="431" spans="12:17" x14ac:dyDescent="0.25">
      <c r="L431" s="30">
        <v>102100101</v>
      </c>
      <c r="M431" t="s">
        <v>233</v>
      </c>
      <c r="N431" s="30">
        <v>14</v>
      </c>
      <c r="O431" t="s">
        <v>1564</v>
      </c>
      <c r="P431" t="s">
        <v>1304</v>
      </c>
      <c r="Q431" s="30">
        <v>959161</v>
      </c>
    </row>
    <row r="432" spans="12:17" x14ac:dyDescent="0.25">
      <c r="L432" s="30">
        <v>102100102</v>
      </c>
      <c r="M432" t="s">
        <v>233</v>
      </c>
      <c r="N432" s="30">
        <v>14</v>
      </c>
      <c r="O432" t="s">
        <v>1564</v>
      </c>
      <c r="P432" t="s">
        <v>1305</v>
      </c>
      <c r="Q432" s="30">
        <v>959161</v>
      </c>
    </row>
    <row r="433" spans="12:17" x14ac:dyDescent="0.25">
      <c r="L433" s="30">
        <v>102110000</v>
      </c>
      <c r="M433" t="s">
        <v>233</v>
      </c>
      <c r="N433" s="30">
        <v>14</v>
      </c>
      <c r="O433" t="s">
        <v>1564</v>
      </c>
      <c r="P433" t="s">
        <v>1306</v>
      </c>
      <c r="Q433" s="30">
        <v>959162</v>
      </c>
    </row>
    <row r="434" spans="12:17" x14ac:dyDescent="0.25">
      <c r="L434" s="30">
        <v>102110101</v>
      </c>
      <c r="M434" t="s">
        <v>233</v>
      </c>
      <c r="N434" s="30">
        <v>14</v>
      </c>
      <c r="O434" t="s">
        <v>1564</v>
      </c>
      <c r="P434" t="s">
        <v>1307</v>
      </c>
      <c r="Q434" s="30">
        <v>959162</v>
      </c>
    </row>
    <row r="435" spans="12:17" x14ac:dyDescent="0.25">
      <c r="L435" s="30">
        <v>102110102</v>
      </c>
      <c r="M435" t="s">
        <v>233</v>
      </c>
      <c r="N435" s="30">
        <v>14</v>
      </c>
      <c r="O435" t="s">
        <v>1564</v>
      </c>
      <c r="P435" t="s">
        <v>1308</v>
      </c>
      <c r="Q435" s="30">
        <v>959162</v>
      </c>
    </row>
    <row r="436" spans="12:17" x14ac:dyDescent="0.25">
      <c r="L436" s="30">
        <v>102110201</v>
      </c>
      <c r="M436" t="s">
        <v>233</v>
      </c>
      <c r="N436" s="30">
        <v>14</v>
      </c>
      <c r="O436" t="s">
        <v>1564</v>
      </c>
      <c r="P436" t="s">
        <v>1309</v>
      </c>
      <c r="Q436" s="30">
        <v>959164</v>
      </c>
    </row>
    <row r="437" spans="12:17" x14ac:dyDescent="0.25">
      <c r="L437" s="30">
        <v>102070000</v>
      </c>
      <c r="M437" t="s">
        <v>233</v>
      </c>
      <c r="N437" s="30">
        <v>13</v>
      </c>
      <c r="O437" t="s">
        <v>1565</v>
      </c>
      <c r="P437" t="s">
        <v>336</v>
      </c>
      <c r="Q437" s="30">
        <v>959020</v>
      </c>
    </row>
    <row r="438" spans="12:17" x14ac:dyDescent="0.25">
      <c r="L438" s="30">
        <v>102070101</v>
      </c>
      <c r="M438" t="s">
        <v>233</v>
      </c>
      <c r="N438" s="30">
        <v>13</v>
      </c>
      <c r="O438" t="s">
        <v>1565</v>
      </c>
      <c r="P438" t="s">
        <v>1421</v>
      </c>
      <c r="Q438" s="30">
        <v>959021</v>
      </c>
    </row>
    <row r="439" spans="12:17" x14ac:dyDescent="0.25">
      <c r="L439" s="30">
        <v>102070102</v>
      </c>
      <c r="M439" t="s">
        <v>233</v>
      </c>
      <c r="N439" s="30">
        <v>13</v>
      </c>
      <c r="O439" t="s">
        <v>1565</v>
      </c>
      <c r="P439" t="s">
        <v>1422</v>
      </c>
      <c r="Q439" s="30">
        <v>959022</v>
      </c>
    </row>
    <row r="440" spans="12:17" x14ac:dyDescent="0.25">
      <c r="L440" s="30">
        <v>102070201</v>
      </c>
      <c r="M440" t="s">
        <v>233</v>
      </c>
      <c r="N440" s="30">
        <v>13</v>
      </c>
      <c r="O440" t="s">
        <v>1565</v>
      </c>
      <c r="P440" t="s">
        <v>1423</v>
      </c>
      <c r="Q440" s="30">
        <v>959025</v>
      </c>
    </row>
    <row r="441" spans="12:17" x14ac:dyDescent="0.25">
      <c r="L441" s="30">
        <v>102070301</v>
      </c>
      <c r="M441" t="s">
        <v>233</v>
      </c>
      <c r="N441" s="30">
        <v>13</v>
      </c>
      <c r="O441" t="s">
        <v>1565</v>
      </c>
      <c r="P441" t="s">
        <v>1424</v>
      </c>
      <c r="Q441" s="30">
        <v>959026</v>
      </c>
    </row>
    <row r="442" spans="12:17" x14ac:dyDescent="0.25">
      <c r="L442" s="30">
        <v>102070302</v>
      </c>
      <c r="M442" t="s">
        <v>233</v>
      </c>
      <c r="N442" s="30">
        <v>13</v>
      </c>
      <c r="O442" t="s">
        <v>1565</v>
      </c>
      <c r="P442" t="s">
        <v>1425</v>
      </c>
      <c r="Q442" s="30">
        <v>959026</v>
      </c>
    </row>
    <row r="443" spans="12:17" x14ac:dyDescent="0.25">
      <c r="L443" s="30">
        <v>102070401</v>
      </c>
      <c r="M443" t="s">
        <v>233</v>
      </c>
      <c r="N443" s="30">
        <v>13</v>
      </c>
      <c r="O443" t="s">
        <v>1565</v>
      </c>
      <c r="P443" t="s">
        <v>1394</v>
      </c>
      <c r="Q443" s="30">
        <v>959028</v>
      </c>
    </row>
    <row r="444" spans="12:17" x14ac:dyDescent="0.25">
      <c r="L444" s="30">
        <v>102070501</v>
      </c>
      <c r="M444" t="s">
        <v>233</v>
      </c>
      <c r="N444" s="30">
        <v>13</v>
      </c>
      <c r="O444" t="s">
        <v>1565</v>
      </c>
      <c r="P444" t="s">
        <v>1395</v>
      </c>
      <c r="Q444" s="30">
        <v>959032</v>
      </c>
    </row>
    <row r="445" spans="12:17" x14ac:dyDescent="0.25">
      <c r="L445" s="30">
        <v>102070601</v>
      </c>
      <c r="M445" t="s">
        <v>233</v>
      </c>
      <c r="N445" s="30">
        <v>13</v>
      </c>
      <c r="O445" t="s">
        <v>1565</v>
      </c>
      <c r="P445" t="s">
        <v>1396</v>
      </c>
      <c r="Q445" s="30">
        <v>959029</v>
      </c>
    </row>
    <row r="446" spans="12:17" x14ac:dyDescent="0.25">
      <c r="L446" s="30">
        <v>103000000</v>
      </c>
      <c r="M446" t="s">
        <v>233</v>
      </c>
      <c r="N446" s="30">
        <v>14</v>
      </c>
      <c r="O446" t="s">
        <v>1566</v>
      </c>
      <c r="P446" t="s">
        <v>1449</v>
      </c>
      <c r="Q446" s="30">
        <v>959166</v>
      </c>
    </row>
    <row r="447" spans="12:17" x14ac:dyDescent="0.25">
      <c r="L447" s="30">
        <v>103010000</v>
      </c>
      <c r="M447" t="s">
        <v>233</v>
      </c>
      <c r="N447" s="30">
        <v>14</v>
      </c>
      <c r="O447" t="s">
        <v>1566</v>
      </c>
      <c r="P447" t="s">
        <v>1450</v>
      </c>
      <c r="Q447" s="30">
        <v>959053</v>
      </c>
    </row>
    <row r="448" spans="12:17" x14ac:dyDescent="0.25">
      <c r="L448" s="30">
        <v>103010101</v>
      </c>
      <c r="M448" t="s">
        <v>233</v>
      </c>
      <c r="N448" s="30">
        <v>14</v>
      </c>
      <c r="O448" t="s">
        <v>1566</v>
      </c>
      <c r="P448" t="s">
        <v>1451</v>
      </c>
      <c r="Q448" s="30">
        <v>959054</v>
      </c>
    </row>
    <row r="449" spans="12:17" x14ac:dyDescent="0.25">
      <c r="L449" s="30">
        <v>103010102</v>
      </c>
      <c r="M449" t="s">
        <v>233</v>
      </c>
      <c r="N449" s="30">
        <v>14</v>
      </c>
      <c r="O449" t="s">
        <v>1566</v>
      </c>
      <c r="P449" t="s">
        <v>1452</v>
      </c>
      <c r="Q449" s="30">
        <v>959053</v>
      </c>
    </row>
    <row r="450" spans="12:17" x14ac:dyDescent="0.25">
      <c r="L450" s="30">
        <v>103010201</v>
      </c>
      <c r="M450" t="s">
        <v>233</v>
      </c>
      <c r="N450" s="30">
        <v>14</v>
      </c>
      <c r="O450" t="s">
        <v>1566</v>
      </c>
      <c r="P450" t="s">
        <v>1453</v>
      </c>
      <c r="Q450" s="30">
        <v>959168</v>
      </c>
    </row>
    <row r="451" spans="12:17" x14ac:dyDescent="0.25">
      <c r="L451" s="30">
        <v>103010202</v>
      </c>
      <c r="M451" t="s">
        <v>233</v>
      </c>
      <c r="N451" s="30">
        <v>14</v>
      </c>
      <c r="O451" t="s">
        <v>1566</v>
      </c>
      <c r="P451" t="s">
        <v>1454</v>
      </c>
      <c r="Q451" s="30">
        <v>959168</v>
      </c>
    </row>
    <row r="452" spans="12:17" x14ac:dyDescent="0.25">
      <c r="L452" s="30">
        <v>103020000</v>
      </c>
      <c r="M452" t="s">
        <v>233</v>
      </c>
      <c r="N452" s="30">
        <v>14</v>
      </c>
      <c r="O452" t="s">
        <v>1566</v>
      </c>
      <c r="P452" t="s">
        <v>1455</v>
      </c>
      <c r="Q452" s="30">
        <v>959060</v>
      </c>
    </row>
    <row r="453" spans="12:17" x14ac:dyDescent="0.25">
      <c r="L453" s="30">
        <v>103020101</v>
      </c>
      <c r="M453" t="s">
        <v>233</v>
      </c>
      <c r="N453" s="30">
        <v>14</v>
      </c>
      <c r="O453" t="s">
        <v>1566</v>
      </c>
      <c r="P453" t="s">
        <v>1456</v>
      </c>
      <c r="Q453" s="30">
        <v>959061</v>
      </c>
    </row>
    <row r="454" spans="12:17" x14ac:dyDescent="0.25">
      <c r="L454" s="30">
        <v>103020102</v>
      </c>
      <c r="M454" t="s">
        <v>233</v>
      </c>
      <c r="N454" s="30">
        <v>14</v>
      </c>
      <c r="O454" t="s">
        <v>1566</v>
      </c>
      <c r="P454" t="s">
        <v>1457</v>
      </c>
      <c r="Q454" s="30">
        <v>959062</v>
      </c>
    </row>
    <row r="455" spans="12:17" x14ac:dyDescent="0.25">
      <c r="L455" s="30">
        <v>103020103</v>
      </c>
      <c r="M455" t="s">
        <v>233</v>
      </c>
      <c r="N455" s="30">
        <v>14</v>
      </c>
      <c r="O455" t="s">
        <v>1566</v>
      </c>
      <c r="P455" t="s">
        <v>1458</v>
      </c>
      <c r="Q455" s="30">
        <v>959065</v>
      </c>
    </row>
    <row r="456" spans="12:17" x14ac:dyDescent="0.25">
      <c r="L456" s="30">
        <v>103020104</v>
      </c>
      <c r="M456" t="s">
        <v>233</v>
      </c>
      <c r="N456" s="30">
        <v>14</v>
      </c>
      <c r="O456" t="s">
        <v>1566</v>
      </c>
      <c r="P456" t="s">
        <v>1459</v>
      </c>
      <c r="Q456" s="30">
        <v>959066</v>
      </c>
    </row>
    <row r="457" spans="12:17" x14ac:dyDescent="0.25">
      <c r="L457" s="30">
        <v>103020105</v>
      </c>
      <c r="M457" t="s">
        <v>233</v>
      </c>
      <c r="N457" s="30">
        <v>14</v>
      </c>
      <c r="O457" t="s">
        <v>1566</v>
      </c>
      <c r="P457" t="s">
        <v>1460</v>
      </c>
      <c r="Q457" s="30">
        <v>959063</v>
      </c>
    </row>
    <row r="458" spans="12:17" x14ac:dyDescent="0.25">
      <c r="L458" s="30">
        <v>103020201</v>
      </c>
      <c r="M458" t="s">
        <v>233</v>
      </c>
      <c r="N458" s="30">
        <v>14</v>
      </c>
      <c r="O458" t="s">
        <v>1566</v>
      </c>
      <c r="P458" t="s">
        <v>1461</v>
      </c>
      <c r="Q458" s="30">
        <v>959067</v>
      </c>
    </row>
    <row r="459" spans="12:17" x14ac:dyDescent="0.25">
      <c r="L459" s="30">
        <v>103030000</v>
      </c>
      <c r="M459" t="s">
        <v>233</v>
      </c>
      <c r="N459" s="30">
        <v>14</v>
      </c>
      <c r="O459" t="s">
        <v>1566</v>
      </c>
      <c r="P459" t="s">
        <v>1462</v>
      </c>
      <c r="Q459" s="30">
        <v>959058</v>
      </c>
    </row>
    <row r="460" spans="12:17" x14ac:dyDescent="0.25">
      <c r="L460" s="30">
        <v>103030101</v>
      </c>
      <c r="M460" t="s">
        <v>233</v>
      </c>
      <c r="N460" s="30">
        <v>14</v>
      </c>
      <c r="O460" t="s">
        <v>1566</v>
      </c>
      <c r="P460" t="s">
        <v>1463</v>
      </c>
      <c r="Q460" s="30">
        <v>959170</v>
      </c>
    </row>
    <row r="461" spans="12:17" x14ac:dyDescent="0.25">
      <c r="L461" s="30">
        <v>103030102</v>
      </c>
      <c r="M461" t="s">
        <v>233</v>
      </c>
      <c r="N461" s="30">
        <v>14</v>
      </c>
      <c r="O461" t="s">
        <v>1566</v>
      </c>
      <c r="P461" t="s">
        <v>1464</v>
      </c>
      <c r="Q461" s="30">
        <v>959170</v>
      </c>
    </row>
    <row r="462" spans="12:17" x14ac:dyDescent="0.25">
      <c r="L462" s="30">
        <v>103040000</v>
      </c>
      <c r="M462" t="s">
        <v>233</v>
      </c>
      <c r="N462" s="30">
        <v>14</v>
      </c>
      <c r="O462" t="s">
        <v>1566</v>
      </c>
      <c r="P462" t="s">
        <v>1465</v>
      </c>
      <c r="Q462" s="30">
        <v>959171</v>
      </c>
    </row>
    <row r="463" spans="12:17" x14ac:dyDescent="0.25">
      <c r="L463" s="30">
        <v>103040101</v>
      </c>
      <c r="M463" t="s">
        <v>233</v>
      </c>
      <c r="N463" s="30">
        <v>14</v>
      </c>
      <c r="O463" t="s">
        <v>1566</v>
      </c>
      <c r="P463" t="s">
        <v>1466</v>
      </c>
      <c r="Q463" s="30">
        <v>959172</v>
      </c>
    </row>
    <row r="464" spans="12:17" x14ac:dyDescent="0.25">
      <c r="L464" s="30">
        <v>103040102</v>
      </c>
      <c r="M464" t="s">
        <v>233</v>
      </c>
      <c r="N464" s="30">
        <v>14</v>
      </c>
      <c r="O464" t="s">
        <v>1566</v>
      </c>
      <c r="P464" t="s">
        <v>1467</v>
      </c>
      <c r="Q464" s="30">
        <v>959172</v>
      </c>
    </row>
    <row r="465" spans="12:17" x14ac:dyDescent="0.25">
      <c r="L465" s="30">
        <v>103040103</v>
      </c>
      <c r="M465" t="s">
        <v>233</v>
      </c>
      <c r="N465" s="30">
        <v>14</v>
      </c>
      <c r="O465" t="s">
        <v>1566</v>
      </c>
      <c r="P465" t="s">
        <v>1468</v>
      </c>
      <c r="Q465" s="30">
        <v>959173</v>
      </c>
    </row>
    <row r="466" spans="12:17" x14ac:dyDescent="0.25">
      <c r="L466" s="30">
        <v>103050000</v>
      </c>
      <c r="M466" t="s">
        <v>233</v>
      </c>
      <c r="N466" s="30">
        <v>14</v>
      </c>
      <c r="O466" t="s">
        <v>1566</v>
      </c>
      <c r="P466" t="s">
        <v>1469</v>
      </c>
      <c r="Q466" s="30">
        <v>959176</v>
      </c>
    </row>
    <row r="467" spans="12:17" x14ac:dyDescent="0.25">
      <c r="L467" s="30">
        <v>103050101</v>
      </c>
      <c r="M467" t="s">
        <v>233</v>
      </c>
      <c r="N467" s="30">
        <v>14</v>
      </c>
      <c r="O467" t="s">
        <v>1566</v>
      </c>
      <c r="P467" t="s">
        <v>1470</v>
      </c>
      <c r="Q467" s="30">
        <v>959176</v>
      </c>
    </row>
    <row r="468" spans="12:17" x14ac:dyDescent="0.25">
      <c r="L468" s="30">
        <v>103050102</v>
      </c>
      <c r="M468" t="s">
        <v>233</v>
      </c>
      <c r="N468" s="30">
        <v>14</v>
      </c>
      <c r="O468" t="s">
        <v>1566</v>
      </c>
      <c r="P468" t="s">
        <v>1471</v>
      </c>
      <c r="Q468" s="30">
        <v>959178</v>
      </c>
    </row>
    <row r="469" spans="12:17" x14ac:dyDescent="0.25">
      <c r="L469" s="30">
        <v>103050103</v>
      </c>
      <c r="M469" t="s">
        <v>233</v>
      </c>
      <c r="N469" s="30">
        <v>14</v>
      </c>
      <c r="O469" t="s">
        <v>1566</v>
      </c>
      <c r="P469" t="s">
        <v>1472</v>
      </c>
      <c r="Q469" s="30">
        <v>959178</v>
      </c>
    </row>
    <row r="470" spans="12:17" x14ac:dyDescent="0.25">
      <c r="L470" s="30">
        <v>103060000</v>
      </c>
      <c r="M470" t="s">
        <v>233</v>
      </c>
      <c r="N470" s="30">
        <v>14</v>
      </c>
      <c r="O470" t="s">
        <v>1566</v>
      </c>
      <c r="P470" t="s">
        <v>1473</v>
      </c>
      <c r="Q470" s="30">
        <v>959180</v>
      </c>
    </row>
    <row r="471" spans="12:17" x14ac:dyDescent="0.25">
      <c r="L471" s="30">
        <v>103060101</v>
      </c>
      <c r="M471" t="s">
        <v>233</v>
      </c>
      <c r="N471" s="30">
        <v>14</v>
      </c>
      <c r="O471" t="s">
        <v>1566</v>
      </c>
      <c r="P471" t="s">
        <v>1474</v>
      </c>
      <c r="Q471" s="30">
        <v>959180</v>
      </c>
    </row>
    <row r="472" spans="12:17" x14ac:dyDescent="0.25">
      <c r="L472" s="30">
        <v>103060102</v>
      </c>
      <c r="M472" t="s">
        <v>233</v>
      </c>
      <c r="N472" s="30">
        <v>14</v>
      </c>
      <c r="O472" t="s">
        <v>1566</v>
      </c>
      <c r="P472" t="s">
        <v>1475</v>
      </c>
      <c r="Q472" s="30">
        <v>959181</v>
      </c>
    </row>
    <row r="473" spans="12:17" x14ac:dyDescent="0.25">
      <c r="L473" s="30">
        <v>103070000</v>
      </c>
      <c r="M473" t="s">
        <v>233</v>
      </c>
      <c r="N473" s="30">
        <v>14</v>
      </c>
      <c r="O473" t="s">
        <v>1566</v>
      </c>
      <c r="P473" t="s">
        <v>1310</v>
      </c>
      <c r="Q473" s="30">
        <v>959182</v>
      </c>
    </row>
    <row r="474" spans="12:17" x14ac:dyDescent="0.25">
      <c r="L474" s="30">
        <v>103070101</v>
      </c>
      <c r="M474" t="s">
        <v>233</v>
      </c>
      <c r="N474" s="30">
        <v>14</v>
      </c>
      <c r="O474" t="s">
        <v>1566</v>
      </c>
      <c r="P474" t="s">
        <v>1426</v>
      </c>
      <c r="Q474" s="30">
        <v>959069</v>
      </c>
    </row>
    <row r="475" spans="12:17" x14ac:dyDescent="0.25">
      <c r="L475" s="30">
        <v>103070102</v>
      </c>
      <c r="M475" t="s">
        <v>233</v>
      </c>
      <c r="N475" s="30">
        <v>14</v>
      </c>
      <c r="O475" t="s">
        <v>1566</v>
      </c>
      <c r="P475" t="s">
        <v>1397</v>
      </c>
      <c r="Q475" s="30">
        <v>959069</v>
      </c>
    </row>
    <row r="476" spans="12:17" x14ac:dyDescent="0.25">
      <c r="L476" s="30">
        <v>103070201</v>
      </c>
      <c r="M476" t="s">
        <v>233</v>
      </c>
      <c r="N476" s="30">
        <v>14</v>
      </c>
      <c r="O476" t="s">
        <v>1566</v>
      </c>
      <c r="P476" t="s">
        <v>1398</v>
      </c>
      <c r="Q476" s="30">
        <v>959072</v>
      </c>
    </row>
    <row r="477" spans="12:17" x14ac:dyDescent="0.25">
      <c r="L477" s="30">
        <v>103070301</v>
      </c>
      <c r="M477" t="s">
        <v>233</v>
      </c>
      <c r="N477" s="30">
        <v>14</v>
      </c>
      <c r="O477" t="s">
        <v>1566</v>
      </c>
      <c r="P477" t="s">
        <v>1427</v>
      </c>
      <c r="Q477" s="30">
        <v>959071</v>
      </c>
    </row>
    <row r="478" spans="12:17" x14ac:dyDescent="0.25">
      <c r="L478" s="30">
        <v>103070302</v>
      </c>
      <c r="M478" t="s">
        <v>233</v>
      </c>
      <c r="N478" s="30">
        <v>14</v>
      </c>
      <c r="O478" t="s">
        <v>1566</v>
      </c>
      <c r="P478" t="s">
        <v>1311</v>
      </c>
      <c r="Q478" s="30">
        <v>959183</v>
      </c>
    </row>
    <row r="479" spans="12:17" x14ac:dyDescent="0.25">
      <c r="L479" s="30">
        <v>103070303</v>
      </c>
      <c r="M479" t="s">
        <v>233</v>
      </c>
      <c r="N479" s="30">
        <v>14</v>
      </c>
      <c r="O479" t="s">
        <v>1566</v>
      </c>
      <c r="P479" t="s">
        <v>1312</v>
      </c>
      <c r="Q479" s="30">
        <v>959185</v>
      </c>
    </row>
    <row r="480" spans="12:17" x14ac:dyDescent="0.25">
      <c r="L480" s="30">
        <v>103070304</v>
      </c>
      <c r="M480" t="s">
        <v>233</v>
      </c>
      <c r="N480" s="30">
        <v>14</v>
      </c>
      <c r="O480" t="s">
        <v>1566</v>
      </c>
      <c r="P480" t="s">
        <v>1313</v>
      </c>
      <c r="Q480" s="30">
        <v>959192</v>
      </c>
    </row>
    <row r="481" spans="12:17" x14ac:dyDescent="0.25">
      <c r="L481" s="30">
        <v>103070401</v>
      </c>
      <c r="M481" t="s">
        <v>233</v>
      </c>
      <c r="N481" s="30">
        <v>14</v>
      </c>
      <c r="O481" t="s">
        <v>1566</v>
      </c>
      <c r="P481" t="s">
        <v>1428</v>
      </c>
      <c r="Q481" s="30">
        <v>959184</v>
      </c>
    </row>
    <row r="482" spans="12:17" x14ac:dyDescent="0.25">
      <c r="L482" s="30">
        <v>103070501</v>
      </c>
      <c r="M482" t="s">
        <v>233</v>
      </c>
      <c r="N482" s="30">
        <v>14</v>
      </c>
      <c r="O482" t="s">
        <v>1566</v>
      </c>
      <c r="P482" t="s">
        <v>1314</v>
      </c>
      <c r="Q482" s="30">
        <v>959184</v>
      </c>
    </row>
    <row r="483" spans="12:17" x14ac:dyDescent="0.25">
      <c r="L483" s="30">
        <v>103070601</v>
      </c>
      <c r="M483" t="s">
        <v>233</v>
      </c>
      <c r="N483" s="30">
        <v>14</v>
      </c>
      <c r="O483" t="s">
        <v>1566</v>
      </c>
      <c r="P483" t="s">
        <v>1315</v>
      </c>
      <c r="Q483" s="30">
        <v>959188</v>
      </c>
    </row>
    <row r="484" spans="12:17" x14ac:dyDescent="0.25">
      <c r="L484" s="30">
        <v>103070602</v>
      </c>
      <c r="M484" t="s">
        <v>233</v>
      </c>
      <c r="N484" s="30">
        <v>14</v>
      </c>
      <c r="O484" t="s">
        <v>1566</v>
      </c>
      <c r="P484" t="s">
        <v>1316</v>
      </c>
      <c r="Q484" s="30">
        <v>959189</v>
      </c>
    </row>
    <row r="485" spans="12:17" x14ac:dyDescent="0.25">
      <c r="L485" s="30">
        <v>103080000</v>
      </c>
      <c r="M485" t="s">
        <v>233</v>
      </c>
      <c r="N485" s="30">
        <v>14</v>
      </c>
      <c r="O485" t="s">
        <v>1566</v>
      </c>
      <c r="P485" t="s">
        <v>1317</v>
      </c>
      <c r="Q485" s="30">
        <v>959194</v>
      </c>
    </row>
    <row r="486" spans="12:17" x14ac:dyDescent="0.25">
      <c r="L486" s="30">
        <v>103080101</v>
      </c>
      <c r="M486" t="s">
        <v>233</v>
      </c>
      <c r="N486" s="30">
        <v>14</v>
      </c>
      <c r="O486" t="s">
        <v>1566</v>
      </c>
      <c r="P486" t="s">
        <v>1318</v>
      </c>
      <c r="Q486" s="30">
        <v>959196</v>
      </c>
    </row>
    <row r="487" spans="12:17" x14ac:dyDescent="0.25">
      <c r="L487" s="30">
        <v>103080102</v>
      </c>
      <c r="M487" t="s">
        <v>233</v>
      </c>
      <c r="N487" s="30">
        <v>14</v>
      </c>
      <c r="O487" t="s">
        <v>1566</v>
      </c>
      <c r="P487" t="s">
        <v>1319</v>
      </c>
      <c r="Q487" s="30">
        <v>959197</v>
      </c>
    </row>
    <row r="488" spans="12:17" x14ac:dyDescent="0.25">
      <c r="L488" s="30">
        <v>103080201</v>
      </c>
      <c r="M488" t="s">
        <v>233</v>
      </c>
      <c r="N488" s="30">
        <v>14</v>
      </c>
      <c r="O488" t="s">
        <v>1566</v>
      </c>
      <c r="P488" t="s">
        <v>235</v>
      </c>
      <c r="Q488" s="30">
        <v>959199</v>
      </c>
    </row>
    <row r="489" spans="12:17" x14ac:dyDescent="0.25">
      <c r="L489" s="30">
        <v>104000000</v>
      </c>
      <c r="M489" t="s">
        <v>233</v>
      </c>
      <c r="N489" s="30">
        <v>13</v>
      </c>
      <c r="O489" t="s">
        <v>1567</v>
      </c>
      <c r="P489" t="s">
        <v>1399</v>
      </c>
      <c r="Q489" s="30">
        <v>959098</v>
      </c>
    </row>
    <row r="490" spans="12:17" x14ac:dyDescent="0.25">
      <c r="L490" s="30">
        <v>104010000</v>
      </c>
      <c r="M490" t="s">
        <v>233</v>
      </c>
      <c r="N490" s="30">
        <v>13</v>
      </c>
      <c r="O490" t="s">
        <v>1568</v>
      </c>
      <c r="P490" t="s">
        <v>339</v>
      </c>
      <c r="Q490" s="30">
        <v>959098</v>
      </c>
    </row>
    <row r="491" spans="12:17" x14ac:dyDescent="0.25">
      <c r="L491" s="30">
        <v>104010101</v>
      </c>
      <c r="M491" t="s">
        <v>233</v>
      </c>
      <c r="N491" s="30">
        <v>13</v>
      </c>
      <c r="O491" t="s">
        <v>1568</v>
      </c>
      <c r="P491" t="s">
        <v>1400</v>
      </c>
      <c r="Q491" s="30">
        <v>959099</v>
      </c>
    </row>
    <row r="492" spans="12:17" x14ac:dyDescent="0.25">
      <c r="L492" s="30">
        <v>104010201</v>
      </c>
      <c r="M492" t="s">
        <v>233</v>
      </c>
      <c r="N492" s="30">
        <v>13</v>
      </c>
      <c r="O492" t="s">
        <v>1568</v>
      </c>
      <c r="P492" t="s">
        <v>1401</v>
      </c>
      <c r="Q492" s="30">
        <v>959102</v>
      </c>
    </row>
    <row r="493" spans="12:17" x14ac:dyDescent="0.25">
      <c r="L493" s="30">
        <v>104010301</v>
      </c>
      <c r="M493" t="s">
        <v>233</v>
      </c>
      <c r="N493" s="30">
        <v>13</v>
      </c>
      <c r="O493" t="s">
        <v>1568</v>
      </c>
      <c r="P493" t="s">
        <v>1402</v>
      </c>
      <c r="Q493" s="30">
        <v>959106</v>
      </c>
    </row>
    <row r="494" spans="12:17" x14ac:dyDescent="0.25">
      <c r="L494" s="30">
        <v>104010401</v>
      </c>
      <c r="M494" t="s">
        <v>233</v>
      </c>
      <c r="N494" s="30">
        <v>13</v>
      </c>
      <c r="O494" t="s">
        <v>1568</v>
      </c>
      <c r="P494" t="s">
        <v>1403</v>
      </c>
      <c r="Q494" s="30">
        <v>959108</v>
      </c>
    </row>
    <row r="495" spans="12:17" x14ac:dyDescent="0.25">
      <c r="L495" s="30">
        <v>104010402</v>
      </c>
      <c r="M495" t="s">
        <v>233</v>
      </c>
      <c r="N495" s="30">
        <v>13</v>
      </c>
      <c r="O495" t="s">
        <v>1568</v>
      </c>
      <c r="P495" t="s">
        <v>1404</v>
      </c>
      <c r="Q495" s="30">
        <v>959110</v>
      </c>
    </row>
    <row r="496" spans="12:17" x14ac:dyDescent="0.25">
      <c r="L496" s="30">
        <v>104010501</v>
      </c>
      <c r="M496" t="s">
        <v>233</v>
      </c>
      <c r="N496" s="30">
        <v>13</v>
      </c>
      <c r="O496" t="s">
        <v>1568</v>
      </c>
      <c r="P496" t="s">
        <v>1405</v>
      </c>
      <c r="Q496" s="30">
        <v>959111</v>
      </c>
    </row>
    <row r="497" spans="12:17" x14ac:dyDescent="0.25">
      <c r="L497" s="30">
        <v>104010601</v>
      </c>
      <c r="M497" t="s">
        <v>233</v>
      </c>
      <c r="N497" s="30">
        <v>13</v>
      </c>
      <c r="O497" t="s">
        <v>1568</v>
      </c>
      <c r="P497" t="s">
        <v>232</v>
      </c>
      <c r="Q497" s="30">
        <v>959115</v>
      </c>
    </row>
    <row r="498" spans="12:17" x14ac:dyDescent="0.25">
      <c r="L498" s="30">
        <v>104010701</v>
      </c>
      <c r="M498" t="s">
        <v>233</v>
      </c>
      <c r="N498" s="30">
        <v>13</v>
      </c>
      <c r="O498" t="s">
        <v>1568</v>
      </c>
      <c r="P498" t="s">
        <v>223</v>
      </c>
      <c r="Q498" s="30">
        <v>959118</v>
      </c>
    </row>
    <row r="499" spans="12:17" x14ac:dyDescent="0.25">
      <c r="L499" s="30">
        <v>104010801</v>
      </c>
      <c r="M499" t="s">
        <v>233</v>
      </c>
      <c r="N499" s="30">
        <v>13</v>
      </c>
      <c r="O499" t="s">
        <v>1568</v>
      </c>
      <c r="P499" t="s">
        <v>1406</v>
      </c>
      <c r="Q499" s="30">
        <v>959120</v>
      </c>
    </row>
    <row r="500" spans="12:17" x14ac:dyDescent="0.25">
      <c r="L500" s="30">
        <v>104020000</v>
      </c>
      <c r="M500" t="s">
        <v>233</v>
      </c>
      <c r="N500" s="30">
        <v>13</v>
      </c>
      <c r="O500" t="s">
        <v>1569</v>
      </c>
      <c r="P500" t="s">
        <v>338</v>
      </c>
      <c r="Q500" s="30">
        <v>959081</v>
      </c>
    </row>
    <row r="501" spans="12:17" x14ac:dyDescent="0.25">
      <c r="L501" s="30">
        <v>104020101</v>
      </c>
      <c r="M501" t="s">
        <v>233</v>
      </c>
      <c r="N501" s="30">
        <v>13</v>
      </c>
      <c r="O501" t="s">
        <v>1569</v>
      </c>
      <c r="P501" t="s">
        <v>1407</v>
      </c>
      <c r="Q501" s="30">
        <v>959082</v>
      </c>
    </row>
    <row r="502" spans="12:17" x14ac:dyDescent="0.25">
      <c r="L502" s="30">
        <v>104020201</v>
      </c>
      <c r="M502" t="s">
        <v>233</v>
      </c>
      <c r="N502" s="30">
        <v>13</v>
      </c>
      <c r="O502" t="s">
        <v>1569</v>
      </c>
      <c r="P502" t="s">
        <v>1408</v>
      </c>
      <c r="Q502" s="30">
        <v>959085</v>
      </c>
    </row>
    <row r="503" spans="12:17" x14ac:dyDescent="0.25">
      <c r="L503" s="30">
        <v>104020202</v>
      </c>
      <c r="M503" t="s">
        <v>233</v>
      </c>
      <c r="N503" s="30">
        <v>13</v>
      </c>
      <c r="O503" t="s">
        <v>1569</v>
      </c>
      <c r="P503" t="s">
        <v>1409</v>
      </c>
      <c r="Q503" s="30">
        <v>959086</v>
      </c>
    </row>
    <row r="504" spans="12:17" x14ac:dyDescent="0.25">
      <c r="L504" s="30">
        <v>104020301</v>
      </c>
      <c r="M504" t="s">
        <v>233</v>
      </c>
      <c r="N504" s="30">
        <v>13</v>
      </c>
      <c r="O504" t="s">
        <v>1569</v>
      </c>
      <c r="P504" t="s">
        <v>1410</v>
      </c>
      <c r="Q504" s="30">
        <v>959087</v>
      </c>
    </row>
    <row r="505" spans="12:17" x14ac:dyDescent="0.25">
      <c r="L505" s="30">
        <v>104020302</v>
      </c>
      <c r="M505" t="s">
        <v>233</v>
      </c>
      <c r="N505" s="30">
        <v>13</v>
      </c>
      <c r="O505" t="s">
        <v>1569</v>
      </c>
      <c r="P505" t="s">
        <v>1411</v>
      </c>
      <c r="Q505" s="30">
        <v>959089</v>
      </c>
    </row>
    <row r="506" spans="12:17" x14ac:dyDescent="0.25">
      <c r="L506" s="30">
        <v>104020303</v>
      </c>
      <c r="M506" t="s">
        <v>233</v>
      </c>
      <c r="N506" s="30">
        <v>13</v>
      </c>
      <c r="O506" t="s">
        <v>1569</v>
      </c>
      <c r="P506" t="s">
        <v>1412</v>
      </c>
      <c r="Q506" s="30">
        <v>959091</v>
      </c>
    </row>
    <row r="507" spans="12:17" x14ac:dyDescent="0.25">
      <c r="L507" s="30">
        <v>104020401</v>
      </c>
      <c r="M507" t="s">
        <v>233</v>
      </c>
      <c r="N507" s="30">
        <v>13</v>
      </c>
      <c r="O507" t="s">
        <v>1569</v>
      </c>
      <c r="P507" t="s">
        <v>1413</v>
      </c>
      <c r="Q507" s="30">
        <v>959092</v>
      </c>
    </row>
    <row r="508" spans="12:17" x14ac:dyDescent="0.25">
      <c r="L508" s="30">
        <v>104020501</v>
      </c>
      <c r="M508" t="s">
        <v>233</v>
      </c>
      <c r="N508" s="30">
        <v>13</v>
      </c>
      <c r="O508" t="s">
        <v>1569</v>
      </c>
      <c r="P508" t="s">
        <v>1414</v>
      </c>
      <c r="Q508" s="30">
        <v>959095</v>
      </c>
    </row>
    <row r="509" spans="12:17" x14ac:dyDescent="0.25">
      <c r="L509" s="30">
        <v>104030000</v>
      </c>
      <c r="M509" t="s">
        <v>233</v>
      </c>
      <c r="N509" s="30">
        <v>14</v>
      </c>
      <c r="O509" t="s">
        <v>1570</v>
      </c>
      <c r="P509" t="s">
        <v>341</v>
      </c>
      <c r="Q509" s="30">
        <v>959230</v>
      </c>
    </row>
    <row r="510" spans="12:17" x14ac:dyDescent="0.25">
      <c r="L510" s="30">
        <v>104030101</v>
      </c>
      <c r="M510" t="s">
        <v>233</v>
      </c>
      <c r="N510" s="30">
        <v>14</v>
      </c>
      <c r="O510" t="s">
        <v>1570</v>
      </c>
      <c r="P510" t="s">
        <v>1320</v>
      </c>
      <c r="Q510" s="30">
        <v>959231</v>
      </c>
    </row>
    <row r="511" spans="12:17" x14ac:dyDescent="0.25">
      <c r="L511" s="30">
        <v>104030201</v>
      </c>
      <c r="M511" t="s">
        <v>233</v>
      </c>
      <c r="N511" s="30">
        <v>14</v>
      </c>
      <c r="O511" t="s">
        <v>1570</v>
      </c>
      <c r="P511" t="s">
        <v>1321</v>
      </c>
      <c r="Q511" s="30">
        <v>959233</v>
      </c>
    </row>
    <row r="512" spans="12:17" x14ac:dyDescent="0.25">
      <c r="L512" s="30">
        <v>104030301</v>
      </c>
      <c r="M512" t="s">
        <v>233</v>
      </c>
      <c r="N512" s="30">
        <v>14</v>
      </c>
      <c r="O512" t="s">
        <v>1570</v>
      </c>
      <c r="P512" t="s">
        <v>1322</v>
      </c>
      <c r="Q512" s="30">
        <v>959234</v>
      </c>
    </row>
    <row r="513" spans="12:17" x14ac:dyDescent="0.25">
      <c r="L513" s="30">
        <v>104030401</v>
      </c>
      <c r="M513" t="s">
        <v>233</v>
      </c>
      <c r="N513" s="30">
        <v>14</v>
      </c>
      <c r="O513" t="s">
        <v>1570</v>
      </c>
      <c r="P513" t="s">
        <v>1323</v>
      </c>
      <c r="Q513" s="30">
        <v>959237</v>
      </c>
    </row>
    <row r="514" spans="12:17" x14ac:dyDescent="0.25">
      <c r="L514" s="30">
        <v>104030501</v>
      </c>
      <c r="M514" t="s">
        <v>233</v>
      </c>
      <c r="N514" s="30">
        <v>14</v>
      </c>
      <c r="O514" t="s">
        <v>1570</v>
      </c>
      <c r="P514" t="s">
        <v>238</v>
      </c>
      <c r="Q514" s="30">
        <v>959238</v>
      </c>
    </row>
    <row r="515" spans="12:17" x14ac:dyDescent="0.25">
      <c r="L515" s="30">
        <v>105000000</v>
      </c>
      <c r="M515" t="s">
        <v>233</v>
      </c>
      <c r="N515" s="30">
        <v>14</v>
      </c>
      <c r="O515" t="s">
        <v>1571</v>
      </c>
      <c r="P515" t="s">
        <v>1324</v>
      </c>
      <c r="Q515" s="30">
        <v>959202</v>
      </c>
    </row>
    <row r="516" spans="12:17" x14ac:dyDescent="0.25">
      <c r="L516" s="30">
        <v>105010000</v>
      </c>
      <c r="M516" t="s">
        <v>233</v>
      </c>
      <c r="N516" s="30">
        <v>14</v>
      </c>
      <c r="O516" t="s">
        <v>1571</v>
      </c>
      <c r="P516" t="s">
        <v>236</v>
      </c>
      <c r="Q516" s="30">
        <v>959203</v>
      </c>
    </row>
    <row r="517" spans="12:17" x14ac:dyDescent="0.25">
      <c r="L517" s="30">
        <v>105010101</v>
      </c>
      <c r="M517" t="s">
        <v>233</v>
      </c>
      <c r="N517" s="30">
        <v>14</v>
      </c>
      <c r="O517" t="s">
        <v>1571</v>
      </c>
      <c r="P517" t="s">
        <v>1325</v>
      </c>
      <c r="Q517" s="30">
        <v>959204</v>
      </c>
    </row>
    <row r="518" spans="12:17" x14ac:dyDescent="0.25">
      <c r="L518" s="30">
        <v>105010102</v>
      </c>
      <c r="M518" t="s">
        <v>233</v>
      </c>
      <c r="N518" s="30">
        <v>14</v>
      </c>
      <c r="O518" t="s">
        <v>1571</v>
      </c>
      <c r="P518" t="s">
        <v>1326</v>
      </c>
      <c r="Q518" s="30">
        <v>959207</v>
      </c>
    </row>
    <row r="519" spans="12:17" x14ac:dyDescent="0.25">
      <c r="L519" s="30">
        <v>105020000</v>
      </c>
      <c r="M519" t="s">
        <v>233</v>
      </c>
      <c r="N519" s="30">
        <v>14</v>
      </c>
      <c r="O519" t="s">
        <v>1571</v>
      </c>
      <c r="P519" t="s">
        <v>1327</v>
      </c>
      <c r="Q519" s="30">
        <v>959209</v>
      </c>
    </row>
    <row r="520" spans="12:17" x14ac:dyDescent="0.25">
      <c r="L520" s="30">
        <v>105020101</v>
      </c>
      <c r="M520" t="s">
        <v>233</v>
      </c>
      <c r="N520" s="30">
        <v>14</v>
      </c>
      <c r="O520" t="s">
        <v>1571</v>
      </c>
      <c r="P520" t="s">
        <v>1328</v>
      </c>
      <c r="Q520" s="30">
        <v>959208</v>
      </c>
    </row>
    <row r="521" spans="12:17" x14ac:dyDescent="0.25">
      <c r="L521" s="30">
        <v>105020201</v>
      </c>
      <c r="M521" t="s">
        <v>233</v>
      </c>
      <c r="N521" s="30">
        <v>14</v>
      </c>
      <c r="O521" t="s">
        <v>1571</v>
      </c>
      <c r="P521" t="s">
        <v>1329</v>
      </c>
      <c r="Q521" s="30">
        <v>959210</v>
      </c>
    </row>
    <row r="522" spans="12:17" x14ac:dyDescent="0.25">
      <c r="L522" s="30">
        <v>105020301</v>
      </c>
      <c r="M522" t="s">
        <v>233</v>
      </c>
      <c r="N522" s="30">
        <v>14</v>
      </c>
      <c r="O522" t="s">
        <v>1571</v>
      </c>
      <c r="P522" t="s">
        <v>1330</v>
      </c>
      <c r="Q522" s="30">
        <v>959211</v>
      </c>
    </row>
    <row r="523" spans="12:17" x14ac:dyDescent="0.25">
      <c r="L523" s="30">
        <v>105030000</v>
      </c>
      <c r="M523" t="s">
        <v>233</v>
      </c>
      <c r="N523" s="30">
        <v>14</v>
      </c>
      <c r="O523" t="s">
        <v>1571</v>
      </c>
      <c r="P523" t="s">
        <v>1331</v>
      </c>
      <c r="Q523" s="30">
        <v>959212</v>
      </c>
    </row>
    <row r="524" spans="12:17" x14ac:dyDescent="0.25">
      <c r="L524" s="30">
        <v>105030101</v>
      </c>
      <c r="M524" t="s">
        <v>233</v>
      </c>
      <c r="N524" s="30">
        <v>14</v>
      </c>
      <c r="O524" t="s">
        <v>1571</v>
      </c>
      <c r="P524" t="s">
        <v>1332</v>
      </c>
      <c r="Q524" s="30">
        <v>959213</v>
      </c>
    </row>
    <row r="525" spans="12:17" x14ac:dyDescent="0.25">
      <c r="L525" s="30">
        <v>105030102</v>
      </c>
      <c r="M525" t="s">
        <v>233</v>
      </c>
      <c r="N525" s="30">
        <v>14</v>
      </c>
      <c r="O525" t="s">
        <v>1571</v>
      </c>
      <c r="P525" t="s">
        <v>1333</v>
      </c>
      <c r="Q525" s="30">
        <v>959215</v>
      </c>
    </row>
    <row r="526" spans="12:17" x14ac:dyDescent="0.25">
      <c r="L526" s="30">
        <v>105030103</v>
      </c>
      <c r="M526" t="s">
        <v>233</v>
      </c>
      <c r="N526" s="30">
        <v>14</v>
      </c>
      <c r="O526" t="s">
        <v>1571</v>
      </c>
      <c r="P526" t="s">
        <v>1334</v>
      </c>
      <c r="Q526" s="30">
        <v>959216</v>
      </c>
    </row>
    <row r="527" spans="12:17" x14ac:dyDescent="0.25">
      <c r="L527" s="30">
        <v>105040000</v>
      </c>
      <c r="M527" t="s">
        <v>233</v>
      </c>
      <c r="N527" s="30">
        <v>14</v>
      </c>
      <c r="O527" t="s">
        <v>1571</v>
      </c>
      <c r="P527" t="s">
        <v>1335</v>
      </c>
      <c r="Q527" s="30">
        <v>959217</v>
      </c>
    </row>
    <row r="528" spans="12:17" x14ac:dyDescent="0.25">
      <c r="L528" s="30">
        <v>105040101</v>
      </c>
      <c r="M528" t="s">
        <v>233</v>
      </c>
      <c r="N528" s="30">
        <v>14</v>
      </c>
      <c r="O528" t="s">
        <v>1571</v>
      </c>
      <c r="P528" t="s">
        <v>1336</v>
      </c>
      <c r="Q528" s="30">
        <v>959217</v>
      </c>
    </row>
    <row r="529" spans="12:17" x14ac:dyDescent="0.25">
      <c r="L529" s="30">
        <v>105040201</v>
      </c>
      <c r="M529" t="s">
        <v>233</v>
      </c>
      <c r="N529" s="30">
        <v>14</v>
      </c>
      <c r="O529" t="s">
        <v>1571</v>
      </c>
      <c r="P529" t="s">
        <v>1337</v>
      </c>
      <c r="Q529" s="30">
        <v>959220</v>
      </c>
    </row>
    <row r="530" spans="12:17" x14ac:dyDescent="0.25">
      <c r="L530" s="30">
        <v>105040302</v>
      </c>
      <c r="M530" t="s">
        <v>233</v>
      </c>
      <c r="N530" s="30">
        <v>14</v>
      </c>
      <c r="O530" t="s">
        <v>1571</v>
      </c>
      <c r="P530" t="s">
        <v>1338</v>
      </c>
      <c r="Q530" s="30">
        <v>959221</v>
      </c>
    </row>
    <row r="531" spans="12:17" x14ac:dyDescent="0.25">
      <c r="L531" s="30">
        <v>105050000</v>
      </c>
      <c r="M531" t="s">
        <v>233</v>
      </c>
      <c r="N531" s="30">
        <v>14</v>
      </c>
      <c r="O531" t="s">
        <v>1572</v>
      </c>
      <c r="P531" t="s">
        <v>237</v>
      </c>
      <c r="Q531" s="30">
        <v>959224</v>
      </c>
    </row>
    <row r="532" spans="12:17" x14ac:dyDescent="0.25">
      <c r="L532" s="30">
        <v>105050101</v>
      </c>
      <c r="M532" t="s">
        <v>233</v>
      </c>
      <c r="N532" s="30">
        <v>14</v>
      </c>
      <c r="O532" t="s">
        <v>1572</v>
      </c>
      <c r="P532" t="s">
        <v>1339</v>
      </c>
      <c r="Q532" s="30">
        <v>959226</v>
      </c>
    </row>
    <row r="533" spans="12:17" x14ac:dyDescent="0.25">
      <c r="L533" s="30">
        <v>105050102</v>
      </c>
      <c r="M533" t="s">
        <v>233</v>
      </c>
      <c r="N533" s="30">
        <v>14</v>
      </c>
      <c r="O533" t="s">
        <v>1572</v>
      </c>
      <c r="P533" t="s">
        <v>1340</v>
      </c>
      <c r="Q533" s="30">
        <v>959228</v>
      </c>
    </row>
    <row r="534" spans="12:17" x14ac:dyDescent="0.25">
      <c r="L534" s="30">
        <v>105050103</v>
      </c>
      <c r="M534" t="s">
        <v>233</v>
      </c>
      <c r="N534" s="30">
        <v>14</v>
      </c>
      <c r="O534" t="s">
        <v>1572</v>
      </c>
      <c r="P534" t="s">
        <v>1341</v>
      </c>
      <c r="Q534" s="30">
        <v>959229</v>
      </c>
    </row>
    <row r="535" spans="12:17" x14ac:dyDescent="0.25">
      <c r="L535" s="30">
        <v>106000000</v>
      </c>
      <c r="M535" t="s">
        <v>233</v>
      </c>
      <c r="N535" s="30">
        <v>14</v>
      </c>
      <c r="O535" t="s">
        <v>1573</v>
      </c>
      <c r="P535" t="s">
        <v>1342</v>
      </c>
      <c r="Q535" s="30">
        <v>959241</v>
      </c>
    </row>
    <row r="536" spans="12:17" x14ac:dyDescent="0.25">
      <c r="L536" s="30">
        <v>106010000</v>
      </c>
      <c r="M536" t="s">
        <v>233</v>
      </c>
      <c r="N536" s="30">
        <v>14</v>
      </c>
      <c r="O536" t="s">
        <v>1573</v>
      </c>
      <c r="P536" t="s">
        <v>242</v>
      </c>
      <c r="Q536" s="30">
        <v>959242</v>
      </c>
    </row>
    <row r="537" spans="12:17" x14ac:dyDescent="0.25">
      <c r="L537" s="30">
        <v>106010101</v>
      </c>
      <c r="M537" t="s">
        <v>233</v>
      </c>
      <c r="N537" s="30">
        <v>14</v>
      </c>
      <c r="O537" t="s">
        <v>1573</v>
      </c>
      <c r="P537" t="s">
        <v>1343</v>
      </c>
      <c r="Q537" s="30">
        <v>959242</v>
      </c>
    </row>
    <row r="538" spans="12:17" x14ac:dyDescent="0.25">
      <c r="L538" s="30">
        <v>106010102</v>
      </c>
      <c r="M538" t="s">
        <v>233</v>
      </c>
      <c r="N538" s="30">
        <v>14</v>
      </c>
      <c r="O538" t="s">
        <v>1573</v>
      </c>
      <c r="P538" t="s">
        <v>998</v>
      </c>
      <c r="Q538" s="30">
        <v>959242</v>
      </c>
    </row>
    <row r="539" spans="12:17" x14ac:dyDescent="0.25">
      <c r="L539" s="30">
        <v>106010103</v>
      </c>
      <c r="M539" t="s">
        <v>233</v>
      </c>
      <c r="N539" s="30">
        <v>14</v>
      </c>
      <c r="O539" t="s">
        <v>1573</v>
      </c>
      <c r="P539" t="s">
        <v>1344</v>
      </c>
      <c r="Q539" s="30">
        <v>959244</v>
      </c>
    </row>
    <row r="540" spans="12:17" x14ac:dyDescent="0.25">
      <c r="L540" s="30">
        <v>106010104</v>
      </c>
      <c r="M540" t="s">
        <v>233</v>
      </c>
      <c r="N540" s="30">
        <v>14</v>
      </c>
      <c r="O540" t="s">
        <v>1573</v>
      </c>
      <c r="P540" t="s">
        <v>349</v>
      </c>
      <c r="Q540" s="30">
        <v>959245</v>
      </c>
    </row>
    <row r="541" spans="12:17" x14ac:dyDescent="0.25">
      <c r="L541" s="30">
        <v>106020000</v>
      </c>
      <c r="M541" t="s">
        <v>233</v>
      </c>
      <c r="N541" s="30">
        <v>14</v>
      </c>
      <c r="O541" t="s">
        <v>1573</v>
      </c>
      <c r="P541" t="s">
        <v>1345</v>
      </c>
      <c r="Q541" s="30">
        <v>959245</v>
      </c>
    </row>
    <row r="542" spans="12:17" x14ac:dyDescent="0.25">
      <c r="L542" s="30">
        <v>106020101</v>
      </c>
      <c r="M542" t="s">
        <v>233</v>
      </c>
      <c r="N542" s="30">
        <v>14</v>
      </c>
      <c r="O542" t="s">
        <v>1573</v>
      </c>
      <c r="P542" t="s">
        <v>1346</v>
      </c>
      <c r="Q542" s="30">
        <v>959246</v>
      </c>
    </row>
    <row r="543" spans="12:17" x14ac:dyDescent="0.25">
      <c r="L543" s="30">
        <v>106020201</v>
      </c>
      <c r="M543" t="s">
        <v>233</v>
      </c>
      <c r="N543" s="30">
        <v>14</v>
      </c>
      <c r="O543" t="s">
        <v>1573</v>
      </c>
      <c r="P543" t="s">
        <v>1347</v>
      </c>
      <c r="Q543" s="30">
        <v>959248</v>
      </c>
    </row>
    <row r="544" spans="12:17" x14ac:dyDescent="0.25">
      <c r="L544" s="30">
        <v>106020203</v>
      </c>
      <c r="M544" t="s">
        <v>233</v>
      </c>
      <c r="N544" s="30">
        <v>14</v>
      </c>
      <c r="O544" t="s">
        <v>1573</v>
      </c>
      <c r="P544" t="s">
        <v>1348</v>
      </c>
      <c r="Q544" s="30">
        <v>959249</v>
      </c>
    </row>
    <row r="545" spans="12:17" x14ac:dyDescent="0.25">
      <c r="L545" s="30">
        <v>106030000</v>
      </c>
      <c r="M545" t="s">
        <v>233</v>
      </c>
      <c r="N545" s="30">
        <v>14</v>
      </c>
      <c r="O545" t="s">
        <v>1573</v>
      </c>
      <c r="P545" t="s">
        <v>239</v>
      </c>
      <c r="Q545" s="30">
        <v>959251</v>
      </c>
    </row>
    <row r="546" spans="12:17" x14ac:dyDescent="0.25">
      <c r="L546" s="30">
        <v>106030101</v>
      </c>
      <c r="M546" t="s">
        <v>233</v>
      </c>
      <c r="N546" s="30">
        <v>14</v>
      </c>
      <c r="O546" t="s">
        <v>1573</v>
      </c>
      <c r="P546" t="s">
        <v>1349</v>
      </c>
      <c r="Q546" s="30">
        <v>959252</v>
      </c>
    </row>
    <row r="547" spans="12:17" x14ac:dyDescent="0.25">
      <c r="L547" s="30">
        <v>106030102</v>
      </c>
      <c r="M547" t="s">
        <v>233</v>
      </c>
      <c r="N547" s="30">
        <v>14</v>
      </c>
      <c r="O547" t="s">
        <v>1573</v>
      </c>
      <c r="P547" t="s">
        <v>1350</v>
      </c>
      <c r="Q547" s="30">
        <v>959253</v>
      </c>
    </row>
    <row r="548" spans="12:17" x14ac:dyDescent="0.25">
      <c r="L548" s="30">
        <v>107000000</v>
      </c>
      <c r="M548" t="s">
        <v>233</v>
      </c>
      <c r="N548" s="30">
        <v>14</v>
      </c>
      <c r="O548" t="s">
        <v>1574</v>
      </c>
      <c r="P548" t="s">
        <v>1476</v>
      </c>
      <c r="Q548" s="30">
        <v>959256</v>
      </c>
    </row>
    <row r="549" spans="12:17" x14ac:dyDescent="0.25">
      <c r="L549" s="30">
        <v>107010000</v>
      </c>
      <c r="M549" t="s">
        <v>233</v>
      </c>
      <c r="N549" s="30">
        <v>14</v>
      </c>
      <c r="O549" t="s">
        <v>1574</v>
      </c>
      <c r="P549" t="s">
        <v>1477</v>
      </c>
      <c r="Q549" s="30">
        <v>959257</v>
      </c>
    </row>
    <row r="550" spans="12:17" x14ac:dyDescent="0.25">
      <c r="L550" s="30">
        <v>107010101</v>
      </c>
      <c r="M550" t="s">
        <v>233</v>
      </c>
      <c r="N550" s="30">
        <v>14</v>
      </c>
      <c r="O550" t="s">
        <v>1574</v>
      </c>
      <c r="P550" t="s">
        <v>1478</v>
      </c>
      <c r="Q550" s="30">
        <v>959258</v>
      </c>
    </row>
    <row r="551" spans="12:17" x14ac:dyDescent="0.25">
      <c r="L551" s="30">
        <v>107010102</v>
      </c>
      <c r="M551" t="s">
        <v>233</v>
      </c>
      <c r="N551" s="30">
        <v>14</v>
      </c>
      <c r="O551" t="s">
        <v>1574</v>
      </c>
      <c r="P551" t="s">
        <v>1479</v>
      </c>
      <c r="Q551" s="30">
        <v>959260</v>
      </c>
    </row>
    <row r="552" spans="12:17" x14ac:dyDescent="0.25">
      <c r="L552" s="30">
        <v>107010103</v>
      </c>
      <c r="M552" t="s">
        <v>233</v>
      </c>
      <c r="N552" s="30">
        <v>14</v>
      </c>
      <c r="O552" t="s">
        <v>1574</v>
      </c>
      <c r="P552" t="s">
        <v>1480</v>
      </c>
      <c r="Q552" s="30">
        <v>959261</v>
      </c>
    </row>
    <row r="553" spans="12:17" x14ac:dyDescent="0.25">
      <c r="L553" s="30">
        <v>107020000</v>
      </c>
      <c r="M553" t="s">
        <v>233</v>
      </c>
      <c r="N553" s="30">
        <v>14</v>
      </c>
      <c r="O553" t="s">
        <v>1574</v>
      </c>
      <c r="P553" t="s">
        <v>1481</v>
      </c>
      <c r="Q553" s="30">
        <v>959262</v>
      </c>
    </row>
    <row r="554" spans="12:17" x14ac:dyDescent="0.25">
      <c r="L554" s="30">
        <v>107020101</v>
      </c>
      <c r="M554" t="s">
        <v>233</v>
      </c>
      <c r="N554" s="30">
        <v>14</v>
      </c>
      <c r="O554" t="s">
        <v>1574</v>
      </c>
      <c r="P554" t="s">
        <v>1482</v>
      </c>
      <c r="Q554" s="30">
        <v>959263</v>
      </c>
    </row>
    <row r="555" spans="12:17" x14ac:dyDescent="0.25">
      <c r="L555" s="30">
        <v>107030000</v>
      </c>
      <c r="M555" t="s">
        <v>233</v>
      </c>
      <c r="N555" s="30">
        <v>14</v>
      </c>
      <c r="O555" t="s">
        <v>1574</v>
      </c>
      <c r="P555" t="s">
        <v>1483</v>
      </c>
      <c r="Q555" s="30">
        <v>959264</v>
      </c>
    </row>
    <row r="556" spans="12:17" x14ac:dyDescent="0.25">
      <c r="L556" s="30">
        <v>107030101</v>
      </c>
      <c r="M556" t="s">
        <v>233</v>
      </c>
      <c r="N556" s="30">
        <v>14</v>
      </c>
      <c r="O556" t="s">
        <v>1574</v>
      </c>
      <c r="P556" t="s">
        <v>1484</v>
      </c>
      <c r="Q556" s="30">
        <v>959268</v>
      </c>
    </row>
    <row r="557" spans="12:17" x14ac:dyDescent="0.25">
      <c r="L557" s="30">
        <v>107030102</v>
      </c>
      <c r="M557" t="s">
        <v>233</v>
      </c>
      <c r="N557" s="30">
        <v>14</v>
      </c>
      <c r="O557" t="s">
        <v>1574</v>
      </c>
      <c r="P557" t="s">
        <v>1485</v>
      </c>
      <c r="Q557" s="30">
        <v>959267</v>
      </c>
    </row>
    <row r="558" spans="12:17" x14ac:dyDescent="0.25">
      <c r="L558" s="30">
        <v>107030103</v>
      </c>
      <c r="M558" t="s">
        <v>233</v>
      </c>
      <c r="N558" s="30">
        <v>14</v>
      </c>
      <c r="O558" t="s">
        <v>1574</v>
      </c>
      <c r="P558" t="s">
        <v>1486</v>
      </c>
      <c r="Q558" s="30">
        <v>959267</v>
      </c>
    </row>
    <row r="559" spans="12:17" x14ac:dyDescent="0.25">
      <c r="L559" s="30">
        <v>107040000</v>
      </c>
      <c r="M559" t="s">
        <v>233</v>
      </c>
      <c r="N559" s="30">
        <v>14</v>
      </c>
      <c r="O559" t="s">
        <v>1574</v>
      </c>
      <c r="P559" t="s">
        <v>1351</v>
      </c>
      <c r="Q559" s="30">
        <v>959271</v>
      </c>
    </row>
    <row r="560" spans="12:17" x14ac:dyDescent="0.25">
      <c r="L560" s="30">
        <v>107040101</v>
      </c>
      <c r="M560" t="s">
        <v>233</v>
      </c>
      <c r="N560" s="30">
        <v>14</v>
      </c>
      <c r="O560" t="s">
        <v>1574</v>
      </c>
      <c r="P560" t="s">
        <v>1352</v>
      </c>
      <c r="Q560" s="30">
        <v>959271</v>
      </c>
    </row>
    <row r="561" spans="12:17" x14ac:dyDescent="0.25">
      <c r="L561" s="30">
        <v>107040102</v>
      </c>
      <c r="M561" t="s">
        <v>233</v>
      </c>
      <c r="N561" s="30">
        <v>14</v>
      </c>
      <c r="O561" t="s">
        <v>1574</v>
      </c>
      <c r="P561" t="s">
        <v>1353</v>
      </c>
      <c r="Q561" s="30">
        <v>959273</v>
      </c>
    </row>
    <row r="562" spans="12:17" x14ac:dyDescent="0.25">
      <c r="L562" s="30">
        <v>107040201</v>
      </c>
      <c r="M562" t="s">
        <v>233</v>
      </c>
      <c r="N562" s="30">
        <v>14</v>
      </c>
      <c r="O562" t="s">
        <v>1574</v>
      </c>
      <c r="P562" t="s">
        <v>1354</v>
      </c>
      <c r="Q562" s="30">
        <v>959275</v>
      </c>
    </row>
    <row r="563" spans="12:17" x14ac:dyDescent="0.25">
      <c r="L563" s="30">
        <v>107050000</v>
      </c>
      <c r="M563" t="s">
        <v>233</v>
      </c>
      <c r="N563" s="30">
        <v>14</v>
      </c>
      <c r="O563" t="s">
        <v>1575</v>
      </c>
      <c r="P563" t="s">
        <v>240</v>
      </c>
      <c r="Q563" s="30">
        <v>959276</v>
      </c>
    </row>
    <row r="564" spans="12:17" x14ac:dyDescent="0.25">
      <c r="L564" s="30">
        <v>107050101</v>
      </c>
      <c r="M564" t="s">
        <v>233</v>
      </c>
      <c r="N564" s="30">
        <v>14</v>
      </c>
      <c r="O564" t="s">
        <v>1575</v>
      </c>
      <c r="P564" t="s">
        <v>1355</v>
      </c>
      <c r="Q564" s="30">
        <v>959277</v>
      </c>
    </row>
    <row r="565" spans="12:17" x14ac:dyDescent="0.25">
      <c r="L565" s="30">
        <v>107050201</v>
      </c>
      <c r="M565" t="s">
        <v>233</v>
      </c>
      <c r="N565" s="30">
        <v>14</v>
      </c>
      <c r="O565" t="s">
        <v>1575</v>
      </c>
      <c r="P565" t="s">
        <v>1356</v>
      </c>
      <c r="Q565" s="30">
        <v>959280</v>
      </c>
    </row>
    <row r="566" spans="12:17" x14ac:dyDescent="0.25">
      <c r="L566" s="30">
        <v>107050301</v>
      </c>
      <c r="M566" t="s">
        <v>233</v>
      </c>
      <c r="N566" s="30">
        <v>14</v>
      </c>
      <c r="O566" t="s">
        <v>1575</v>
      </c>
      <c r="P566" t="s">
        <v>1357</v>
      </c>
      <c r="Q566" s="30">
        <v>959286</v>
      </c>
    </row>
    <row r="567" spans="12:17" x14ac:dyDescent="0.25">
      <c r="L567" s="30">
        <v>107050401</v>
      </c>
      <c r="M567" t="s">
        <v>233</v>
      </c>
      <c r="N567" s="30">
        <v>14</v>
      </c>
      <c r="O567" t="s">
        <v>1575</v>
      </c>
      <c r="P567" t="s">
        <v>270</v>
      </c>
      <c r="Q567" s="30">
        <v>959289</v>
      </c>
    </row>
    <row r="568" spans="12:17" x14ac:dyDescent="0.25">
      <c r="L568" s="30">
        <v>107050501</v>
      </c>
      <c r="M568" t="s">
        <v>233</v>
      </c>
      <c r="N568" s="30">
        <v>14</v>
      </c>
      <c r="O568" t="s">
        <v>1575</v>
      </c>
      <c r="P568" t="s">
        <v>1358</v>
      </c>
      <c r="Q568" s="30">
        <v>959293</v>
      </c>
    </row>
    <row r="569" spans="12:17" x14ac:dyDescent="0.25">
      <c r="L569" s="72">
        <v>609010101</v>
      </c>
      <c r="M569" t="s">
        <v>29</v>
      </c>
      <c r="N569" s="30">
        <v>9</v>
      </c>
      <c r="O569" t="s">
        <v>1576</v>
      </c>
      <c r="P569" t="s">
        <v>551</v>
      </c>
      <c r="Q569" s="30">
        <v>959653</v>
      </c>
    </row>
    <row r="570" spans="12:17" x14ac:dyDescent="0.25">
      <c r="L570" s="72">
        <v>609010102</v>
      </c>
      <c r="M570" t="s">
        <v>29</v>
      </c>
      <c r="N570" s="30">
        <v>9</v>
      </c>
      <c r="O570" t="s">
        <v>1576</v>
      </c>
      <c r="P570" t="s">
        <v>552</v>
      </c>
      <c r="Q570" s="30">
        <v>959654</v>
      </c>
    </row>
    <row r="571" spans="12:17" x14ac:dyDescent="0.25">
      <c r="L571" s="72">
        <v>609010103</v>
      </c>
      <c r="M571" t="s">
        <v>29</v>
      </c>
      <c r="N571" s="30">
        <v>9</v>
      </c>
      <c r="O571" t="s">
        <v>1576</v>
      </c>
      <c r="P571" t="s">
        <v>553</v>
      </c>
      <c r="Q571" s="30">
        <v>959655</v>
      </c>
    </row>
    <row r="572" spans="12:17" x14ac:dyDescent="0.25">
      <c r="L572" s="72">
        <v>609020101</v>
      </c>
      <c r="M572" t="s">
        <v>29</v>
      </c>
      <c r="N572" s="30">
        <v>9</v>
      </c>
      <c r="O572" t="s">
        <v>1577</v>
      </c>
      <c r="P572" t="s">
        <v>554</v>
      </c>
      <c r="Q572" s="30">
        <v>959656</v>
      </c>
    </row>
    <row r="573" spans="12:17" x14ac:dyDescent="0.25">
      <c r="L573" s="72">
        <v>609020102</v>
      </c>
      <c r="M573" t="s">
        <v>29</v>
      </c>
      <c r="N573" s="30">
        <v>9</v>
      </c>
      <c r="O573" t="s">
        <v>1577</v>
      </c>
      <c r="P573" t="s">
        <v>970</v>
      </c>
      <c r="Q573" s="30">
        <v>959658</v>
      </c>
    </row>
    <row r="574" spans="12:17" x14ac:dyDescent="0.25">
      <c r="L574" s="72">
        <v>609020103</v>
      </c>
      <c r="M574" t="s">
        <v>29</v>
      </c>
      <c r="N574" s="30">
        <v>9</v>
      </c>
      <c r="O574" t="s">
        <v>1577</v>
      </c>
      <c r="P574" t="s">
        <v>971</v>
      </c>
      <c r="Q574" s="30">
        <v>959659</v>
      </c>
    </row>
    <row r="575" spans="12:17" x14ac:dyDescent="0.25">
      <c r="L575" s="72">
        <v>609020104</v>
      </c>
      <c r="M575" t="s">
        <v>29</v>
      </c>
      <c r="N575" s="30">
        <v>9</v>
      </c>
      <c r="O575" t="s">
        <v>1577</v>
      </c>
      <c r="P575" t="s">
        <v>972</v>
      </c>
      <c r="Q575" s="30">
        <v>959660</v>
      </c>
    </row>
    <row r="576" spans="12:17" x14ac:dyDescent="0.25">
      <c r="L576" s="72">
        <v>609020105</v>
      </c>
      <c r="M576" t="s">
        <v>29</v>
      </c>
      <c r="N576" s="30">
        <v>9</v>
      </c>
      <c r="O576" t="s">
        <v>1577</v>
      </c>
      <c r="P576" t="s">
        <v>555</v>
      </c>
      <c r="Q576" s="30">
        <v>959661</v>
      </c>
    </row>
    <row r="577" spans="12:17" x14ac:dyDescent="0.25">
      <c r="L577" s="72">
        <v>609020106</v>
      </c>
      <c r="M577" t="s">
        <v>29</v>
      </c>
      <c r="N577" s="30">
        <v>9</v>
      </c>
      <c r="O577" t="s">
        <v>1577</v>
      </c>
      <c r="P577" t="s">
        <v>556</v>
      </c>
      <c r="Q577" s="30">
        <v>959662</v>
      </c>
    </row>
    <row r="578" spans="12:17" x14ac:dyDescent="0.25">
      <c r="L578" s="72">
        <v>609030101</v>
      </c>
      <c r="M578" t="s">
        <v>29</v>
      </c>
      <c r="N578" s="30">
        <v>9</v>
      </c>
      <c r="O578" t="s">
        <v>1578</v>
      </c>
      <c r="P578" t="s">
        <v>1265</v>
      </c>
      <c r="Q578" s="30">
        <v>959664</v>
      </c>
    </row>
    <row r="579" spans="12:17" x14ac:dyDescent="0.25">
      <c r="L579" s="72">
        <v>609030102</v>
      </c>
      <c r="M579" t="s">
        <v>29</v>
      </c>
      <c r="N579" s="30">
        <v>9</v>
      </c>
      <c r="O579" t="s">
        <v>1578</v>
      </c>
      <c r="P579" t="s">
        <v>557</v>
      </c>
      <c r="Q579" s="30">
        <v>959665</v>
      </c>
    </row>
    <row r="580" spans="12:17" x14ac:dyDescent="0.25">
      <c r="L580" s="72">
        <v>609030103</v>
      </c>
      <c r="M580" t="s">
        <v>29</v>
      </c>
      <c r="N580" s="30">
        <v>9</v>
      </c>
      <c r="O580" t="s">
        <v>1578</v>
      </c>
      <c r="P580" t="s">
        <v>1267</v>
      </c>
      <c r="Q580" s="30">
        <v>959666</v>
      </c>
    </row>
    <row r="581" spans="12:17" x14ac:dyDescent="0.25">
      <c r="L581" s="72">
        <v>609030104</v>
      </c>
      <c r="M581" t="s">
        <v>29</v>
      </c>
      <c r="N581" s="30">
        <v>9</v>
      </c>
      <c r="O581" t="s">
        <v>1578</v>
      </c>
      <c r="P581" t="s">
        <v>558</v>
      </c>
      <c r="Q581" s="30">
        <v>959667</v>
      </c>
    </row>
    <row r="582" spans="12:17" x14ac:dyDescent="0.25">
      <c r="L582" s="72">
        <v>609040101</v>
      </c>
      <c r="M582" t="s">
        <v>29</v>
      </c>
      <c r="N582" s="30">
        <v>9</v>
      </c>
      <c r="O582" t="s">
        <v>1579</v>
      </c>
      <c r="P582" t="s">
        <v>1268</v>
      </c>
      <c r="Q582" s="30">
        <v>959669</v>
      </c>
    </row>
    <row r="583" spans="12:17" x14ac:dyDescent="0.25">
      <c r="L583" s="72">
        <v>609040102</v>
      </c>
      <c r="M583" t="s">
        <v>29</v>
      </c>
      <c r="N583" s="30">
        <v>9</v>
      </c>
      <c r="O583" t="s">
        <v>1579</v>
      </c>
      <c r="P583" t="s">
        <v>973</v>
      </c>
      <c r="Q583" s="30">
        <v>959670</v>
      </c>
    </row>
    <row r="584" spans="12:17" x14ac:dyDescent="0.25">
      <c r="L584" s="72">
        <v>609040103</v>
      </c>
      <c r="M584" t="s">
        <v>29</v>
      </c>
      <c r="N584" s="30">
        <v>9</v>
      </c>
      <c r="O584" t="s">
        <v>1579</v>
      </c>
      <c r="P584" t="s">
        <v>559</v>
      </c>
      <c r="Q584" s="30">
        <v>959671</v>
      </c>
    </row>
    <row r="585" spans="12:17" x14ac:dyDescent="0.25">
      <c r="L585" s="72">
        <v>609040104</v>
      </c>
      <c r="M585" t="s">
        <v>29</v>
      </c>
      <c r="N585" s="30">
        <v>9</v>
      </c>
      <c r="O585" t="s">
        <v>1579</v>
      </c>
      <c r="P585" t="s">
        <v>974</v>
      </c>
      <c r="Q585" s="30">
        <v>959672</v>
      </c>
    </row>
    <row r="586" spans="12:17" x14ac:dyDescent="0.25">
      <c r="L586" s="72">
        <v>609040105</v>
      </c>
      <c r="M586" t="s">
        <v>29</v>
      </c>
      <c r="N586" s="30">
        <v>9</v>
      </c>
      <c r="O586" t="s">
        <v>1579</v>
      </c>
      <c r="P586" t="s">
        <v>560</v>
      </c>
      <c r="Q586" s="30">
        <v>959673</v>
      </c>
    </row>
    <row r="587" spans="12:17" x14ac:dyDescent="0.25">
      <c r="L587" s="72">
        <v>609050101</v>
      </c>
      <c r="M587" t="s">
        <v>29</v>
      </c>
      <c r="N587" s="30">
        <v>9</v>
      </c>
      <c r="O587" t="s">
        <v>1580</v>
      </c>
      <c r="P587" t="s">
        <v>1272</v>
      </c>
      <c r="Q587" s="30">
        <v>959675</v>
      </c>
    </row>
    <row r="588" spans="12:17" x14ac:dyDescent="0.25">
      <c r="L588" s="72">
        <v>609050102</v>
      </c>
      <c r="M588" t="s">
        <v>29</v>
      </c>
      <c r="N588" s="30">
        <v>9</v>
      </c>
      <c r="O588" t="s">
        <v>1580</v>
      </c>
      <c r="P588" t="s">
        <v>561</v>
      </c>
      <c r="Q588" s="30">
        <v>959676</v>
      </c>
    </row>
    <row r="589" spans="12:17" x14ac:dyDescent="0.25">
      <c r="L589" s="72">
        <v>609050103</v>
      </c>
      <c r="M589" t="s">
        <v>29</v>
      </c>
      <c r="N589" s="30">
        <v>9</v>
      </c>
      <c r="O589" t="s">
        <v>1580</v>
      </c>
      <c r="P589" t="s">
        <v>562</v>
      </c>
      <c r="Q589" s="30">
        <v>959677</v>
      </c>
    </row>
    <row r="590" spans="12:17" x14ac:dyDescent="0.25">
      <c r="L590" s="72">
        <v>609050104</v>
      </c>
      <c r="M590" t="s">
        <v>29</v>
      </c>
      <c r="N590" s="30">
        <v>9</v>
      </c>
      <c r="O590" t="s">
        <v>1580</v>
      </c>
      <c r="P590" t="s">
        <v>563</v>
      </c>
      <c r="Q590" s="30">
        <v>959678</v>
      </c>
    </row>
    <row r="591" spans="12:17" x14ac:dyDescent="0.25">
      <c r="L591" s="72">
        <v>609050105</v>
      </c>
      <c r="M591" t="s">
        <v>29</v>
      </c>
      <c r="N591" s="30">
        <v>9</v>
      </c>
      <c r="O591" t="s">
        <v>1580</v>
      </c>
      <c r="P591" t="s">
        <v>564</v>
      </c>
      <c r="Q591" s="30">
        <v>959679</v>
      </c>
    </row>
    <row r="592" spans="12:17" x14ac:dyDescent="0.25">
      <c r="L592" s="72">
        <v>609060101</v>
      </c>
      <c r="M592" t="s">
        <v>29</v>
      </c>
      <c r="N592" s="30">
        <v>9</v>
      </c>
      <c r="O592" t="s">
        <v>1581</v>
      </c>
      <c r="P592" t="s">
        <v>1277</v>
      </c>
      <c r="Q592" s="30">
        <v>959682</v>
      </c>
    </row>
    <row r="593" spans="12:17" x14ac:dyDescent="0.25">
      <c r="L593" s="72">
        <v>609060102</v>
      </c>
      <c r="M593" t="s">
        <v>29</v>
      </c>
      <c r="N593" s="30">
        <v>9</v>
      </c>
      <c r="O593" t="s">
        <v>1581</v>
      </c>
      <c r="P593" t="s">
        <v>980</v>
      </c>
      <c r="Q593" s="30">
        <v>959680</v>
      </c>
    </row>
    <row r="594" spans="12:17" x14ac:dyDescent="0.25">
      <c r="L594" s="72">
        <v>609060103</v>
      </c>
      <c r="M594" t="s">
        <v>29</v>
      </c>
      <c r="N594" s="30">
        <v>9</v>
      </c>
      <c r="O594" t="s">
        <v>1581</v>
      </c>
      <c r="P594" t="s">
        <v>1278</v>
      </c>
      <c r="Q594" s="30">
        <v>959683</v>
      </c>
    </row>
    <row r="595" spans="12:17" x14ac:dyDescent="0.25">
      <c r="L595" s="72">
        <v>609060104</v>
      </c>
      <c r="M595" t="s">
        <v>29</v>
      </c>
      <c r="N595" s="30">
        <v>9</v>
      </c>
      <c r="O595" t="s">
        <v>1581</v>
      </c>
      <c r="P595" t="s">
        <v>985</v>
      </c>
      <c r="Q595" s="30">
        <v>959684</v>
      </c>
    </row>
    <row r="596" spans="12:17" x14ac:dyDescent="0.25">
      <c r="L596" s="72">
        <v>609060105</v>
      </c>
      <c r="M596" t="s">
        <v>29</v>
      </c>
      <c r="N596" s="30">
        <v>9</v>
      </c>
      <c r="O596" t="s">
        <v>1581</v>
      </c>
      <c r="P596" t="s">
        <v>986</v>
      </c>
      <c r="Q596" s="30">
        <v>959685</v>
      </c>
    </row>
    <row r="597" spans="12:17" x14ac:dyDescent="0.25">
      <c r="L597" s="72">
        <v>610010101</v>
      </c>
      <c r="M597" t="s">
        <v>29</v>
      </c>
      <c r="N597" s="30">
        <v>10</v>
      </c>
      <c r="O597" t="s">
        <v>1582</v>
      </c>
      <c r="P597" t="s">
        <v>531</v>
      </c>
      <c r="Q597" s="30">
        <v>959687</v>
      </c>
    </row>
    <row r="598" spans="12:17" x14ac:dyDescent="0.25">
      <c r="L598" s="72">
        <v>610010102</v>
      </c>
      <c r="M598" t="s">
        <v>29</v>
      </c>
      <c r="N598" s="30">
        <v>10</v>
      </c>
      <c r="O598" t="s">
        <v>1582</v>
      </c>
      <c r="P598" t="s">
        <v>532</v>
      </c>
      <c r="Q598" s="30">
        <v>959689</v>
      </c>
    </row>
    <row r="599" spans="12:17" x14ac:dyDescent="0.25">
      <c r="L599" s="72">
        <v>610010103</v>
      </c>
      <c r="M599" t="s">
        <v>29</v>
      </c>
      <c r="N599" s="30">
        <v>10</v>
      </c>
      <c r="O599" t="s">
        <v>1582</v>
      </c>
      <c r="P599" t="s">
        <v>1258</v>
      </c>
      <c r="Q599" s="30">
        <v>959690</v>
      </c>
    </row>
    <row r="600" spans="12:17" x14ac:dyDescent="0.25">
      <c r="L600" s="72">
        <v>610010104</v>
      </c>
      <c r="M600" t="s">
        <v>29</v>
      </c>
      <c r="N600" s="30">
        <v>10</v>
      </c>
      <c r="O600" t="s">
        <v>1582</v>
      </c>
      <c r="P600" t="s">
        <v>1260</v>
      </c>
      <c r="Q600" s="30">
        <v>959691</v>
      </c>
    </row>
    <row r="601" spans="12:17" x14ac:dyDescent="0.25">
      <c r="L601" s="72">
        <v>610010105</v>
      </c>
      <c r="M601" t="s">
        <v>29</v>
      </c>
      <c r="N601" s="30">
        <v>10</v>
      </c>
      <c r="O601" t="s">
        <v>1582</v>
      </c>
      <c r="P601" t="s">
        <v>533</v>
      </c>
      <c r="Q601" s="30">
        <v>959692</v>
      </c>
    </row>
    <row r="602" spans="12:17" x14ac:dyDescent="0.25">
      <c r="L602" s="72">
        <v>610010106</v>
      </c>
      <c r="M602" t="s">
        <v>29</v>
      </c>
      <c r="N602" s="30">
        <v>10</v>
      </c>
      <c r="O602" t="s">
        <v>1582</v>
      </c>
      <c r="P602" t="s">
        <v>1261</v>
      </c>
      <c r="Q602" s="30">
        <v>959693</v>
      </c>
    </row>
    <row r="603" spans="12:17" x14ac:dyDescent="0.25">
      <c r="L603" s="72">
        <v>610020101</v>
      </c>
      <c r="M603" t="s">
        <v>29</v>
      </c>
      <c r="N603" s="30">
        <v>10</v>
      </c>
      <c r="O603" t="s">
        <v>1583</v>
      </c>
      <c r="P603" t="s">
        <v>534</v>
      </c>
      <c r="Q603" s="30">
        <v>959695</v>
      </c>
    </row>
    <row r="604" spans="12:17" x14ac:dyDescent="0.25">
      <c r="L604" s="72">
        <v>610020102</v>
      </c>
      <c r="M604" t="s">
        <v>29</v>
      </c>
      <c r="N604" s="30">
        <v>10</v>
      </c>
      <c r="O604" t="s">
        <v>1583</v>
      </c>
      <c r="P604" t="s">
        <v>1263</v>
      </c>
      <c r="Q604" s="30">
        <v>959696</v>
      </c>
    </row>
    <row r="605" spans="12:17" x14ac:dyDescent="0.25">
      <c r="L605" s="72">
        <v>610020103</v>
      </c>
      <c r="M605" t="s">
        <v>29</v>
      </c>
      <c r="N605" s="30">
        <v>10</v>
      </c>
      <c r="O605" t="s">
        <v>1583</v>
      </c>
      <c r="P605" t="s">
        <v>535</v>
      </c>
      <c r="Q605" s="30">
        <v>959697</v>
      </c>
    </row>
    <row r="606" spans="12:17" x14ac:dyDescent="0.25">
      <c r="L606" s="72">
        <v>610020104</v>
      </c>
      <c r="M606" t="s">
        <v>29</v>
      </c>
      <c r="N606" s="30">
        <v>10</v>
      </c>
      <c r="O606" t="s">
        <v>1583</v>
      </c>
      <c r="P606" t="s">
        <v>536</v>
      </c>
      <c r="Q606" s="30">
        <v>959698</v>
      </c>
    </row>
    <row r="607" spans="12:17" x14ac:dyDescent="0.25">
      <c r="L607" s="72">
        <v>610020105</v>
      </c>
      <c r="M607" t="s">
        <v>29</v>
      </c>
      <c r="N607" s="30">
        <v>10</v>
      </c>
      <c r="O607" t="s">
        <v>1583</v>
      </c>
      <c r="P607" t="s">
        <v>537</v>
      </c>
      <c r="Q607" s="30">
        <v>959699</v>
      </c>
    </row>
    <row r="608" spans="12:17" x14ac:dyDescent="0.25">
      <c r="L608" s="72">
        <v>610020106</v>
      </c>
      <c r="M608" t="s">
        <v>29</v>
      </c>
      <c r="N608" s="30">
        <v>10</v>
      </c>
      <c r="O608" t="s">
        <v>1583</v>
      </c>
      <c r="P608" t="s">
        <v>538</v>
      </c>
      <c r="Q608" s="30">
        <v>959700</v>
      </c>
    </row>
    <row r="609" spans="12:17" x14ac:dyDescent="0.25">
      <c r="L609" s="72">
        <v>610030101</v>
      </c>
      <c r="M609" t="s">
        <v>29</v>
      </c>
      <c r="N609" s="30">
        <v>10</v>
      </c>
      <c r="O609" t="s">
        <v>1584</v>
      </c>
      <c r="P609" t="s">
        <v>1264</v>
      </c>
      <c r="Q609" s="30">
        <v>959702</v>
      </c>
    </row>
    <row r="610" spans="12:17" x14ac:dyDescent="0.25">
      <c r="L610" s="72">
        <v>610030102</v>
      </c>
      <c r="M610" t="s">
        <v>29</v>
      </c>
      <c r="N610" s="30">
        <v>10</v>
      </c>
      <c r="O610" t="s">
        <v>1584</v>
      </c>
      <c r="P610" t="s">
        <v>539</v>
      </c>
      <c r="Q610" s="30">
        <v>959703</v>
      </c>
    </row>
    <row r="611" spans="12:17" x14ac:dyDescent="0.25">
      <c r="L611" s="72">
        <v>610030103</v>
      </c>
      <c r="M611" t="s">
        <v>29</v>
      </c>
      <c r="N611" s="30">
        <v>10</v>
      </c>
      <c r="O611" t="s">
        <v>1584</v>
      </c>
      <c r="P611" t="s">
        <v>540</v>
      </c>
      <c r="Q611" s="30">
        <v>959704</v>
      </c>
    </row>
    <row r="612" spans="12:17" x14ac:dyDescent="0.25">
      <c r="L612" s="72">
        <v>610040101</v>
      </c>
      <c r="M612" t="s">
        <v>29</v>
      </c>
      <c r="N612" s="30">
        <v>10</v>
      </c>
      <c r="O612" t="s">
        <v>1585</v>
      </c>
      <c r="P612" t="s">
        <v>1266</v>
      </c>
      <c r="Q612" s="30">
        <v>959706</v>
      </c>
    </row>
    <row r="613" spans="12:17" x14ac:dyDescent="0.25">
      <c r="L613" s="72">
        <v>610040102</v>
      </c>
      <c r="M613" t="s">
        <v>29</v>
      </c>
      <c r="N613" s="30">
        <v>10</v>
      </c>
      <c r="O613" t="s">
        <v>1585</v>
      </c>
      <c r="P613" t="s">
        <v>1269</v>
      </c>
      <c r="Q613" s="30">
        <v>959708</v>
      </c>
    </row>
    <row r="614" spans="12:17" x14ac:dyDescent="0.25">
      <c r="L614" s="72">
        <v>610040103</v>
      </c>
      <c r="M614" t="s">
        <v>29</v>
      </c>
      <c r="N614" s="30">
        <v>10</v>
      </c>
      <c r="O614" t="s">
        <v>1585</v>
      </c>
      <c r="P614" t="s">
        <v>541</v>
      </c>
      <c r="Q614" s="30">
        <v>959709</v>
      </c>
    </row>
    <row r="615" spans="12:17" x14ac:dyDescent="0.25">
      <c r="L615" s="72">
        <v>610040104</v>
      </c>
      <c r="M615" t="s">
        <v>29</v>
      </c>
      <c r="N615" s="30">
        <v>10</v>
      </c>
      <c r="O615" t="s">
        <v>1585</v>
      </c>
      <c r="P615" t="s">
        <v>542</v>
      </c>
      <c r="Q615" s="30">
        <v>959710</v>
      </c>
    </row>
    <row r="616" spans="12:17" x14ac:dyDescent="0.25">
      <c r="L616" s="72">
        <v>610050101</v>
      </c>
      <c r="M616" t="s">
        <v>29</v>
      </c>
      <c r="N616" s="30">
        <v>10</v>
      </c>
      <c r="O616" t="s">
        <v>1586</v>
      </c>
      <c r="P616" t="s">
        <v>543</v>
      </c>
      <c r="Q616" s="30">
        <v>959712</v>
      </c>
    </row>
    <row r="617" spans="12:17" x14ac:dyDescent="0.25">
      <c r="L617" s="72">
        <v>610050102</v>
      </c>
      <c r="M617" t="s">
        <v>29</v>
      </c>
      <c r="N617" s="30">
        <v>10</v>
      </c>
      <c r="O617" t="s">
        <v>1586</v>
      </c>
      <c r="P617" t="s">
        <v>544</v>
      </c>
      <c r="Q617" s="30">
        <v>959713</v>
      </c>
    </row>
    <row r="618" spans="12:17" x14ac:dyDescent="0.25">
      <c r="L618" s="72">
        <v>610050103</v>
      </c>
      <c r="M618" t="s">
        <v>29</v>
      </c>
      <c r="N618" s="30">
        <v>10</v>
      </c>
      <c r="O618" t="s">
        <v>1586</v>
      </c>
      <c r="P618" t="s">
        <v>545</v>
      </c>
      <c r="Q618" s="30">
        <v>959714</v>
      </c>
    </row>
    <row r="619" spans="12:17" x14ac:dyDescent="0.25">
      <c r="L619" s="72">
        <v>610050104</v>
      </c>
      <c r="M619" t="s">
        <v>29</v>
      </c>
      <c r="N619" s="30">
        <v>10</v>
      </c>
      <c r="O619" t="s">
        <v>1586</v>
      </c>
      <c r="P619" t="s">
        <v>546</v>
      </c>
      <c r="Q619" s="30">
        <v>959715</v>
      </c>
    </row>
    <row r="620" spans="12:17" x14ac:dyDescent="0.25">
      <c r="L620" s="72">
        <v>610050105</v>
      </c>
      <c r="M620" t="s">
        <v>29</v>
      </c>
      <c r="N620" s="30">
        <v>10</v>
      </c>
      <c r="O620" t="s">
        <v>1586</v>
      </c>
      <c r="P620" t="s">
        <v>547</v>
      </c>
      <c r="Q620" s="30">
        <v>959716</v>
      </c>
    </row>
    <row r="621" spans="12:17" x14ac:dyDescent="0.25">
      <c r="L621" s="72">
        <v>610050106</v>
      </c>
      <c r="M621" t="s">
        <v>29</v>
      </c>
      <c r="N621" s="30">
        <v>10</v>
      </c>
      <c r="O621" t="s">
        <v>1586</v>
      </c>
      <c r="P621" t="s">
        <v>1273</v>
      </c>
      <c r="Q621" s="30">
        <v>959717</v>
      </c>
    </row>
    <row r="622" spans="12:17" x14ac:dyDescent="0.25">
      <c r="L622" s="72">
        <v>610050107</v>
      </c>
      <c r="M622" t="s">
        <v>29</v>
      </c>
      <c r="N622" s="30">
        <v>10</v>
      </c>
      <c r="O622" t="s">
        <v>1586</v>
      </c>
      <c r="P622" t="s">
        <v>977</v>
      </c>
      <c r="Q622" s="30">
        <v>959718</v>
      </c>
    </row>
    <row r="623" spans="12:17" x14ac:dyDescent="0.25">
      <c r="L623" s="72">
        <v>610060101</v>
      </c>
      <c r="M623" t="s">
        <v>29</v>
      </c>
      <c r="N623" s="30">
        <v>10</v>
      </c>
      <c r="O623" t="s">
        <v>1587</v>
      </c>
      <c r="P623" t="s">
        <v>978</v>
      </c>
      <c r="Q623" s="30">
        <v>959720</v>
      </c>
    </row>
    <row r="624" spans="12:17" x14ac:dyDescent="0.25">
      <c r="L624" s="72">
        <v>610060102</v>
      </c>
      <c r="M624" t="s">
        <v>29</v>
      </c>
      <c r="N624" s="30">
        <v>10</v>
      </c>
      <c r="O624" t="s">
        <v>1587</v>
      </c>
      <c r="P624" t="s">
        <v>979</v>
      </c>
      <c r="Q624" s="30">
        <v>959721</v>
      </c>
    </row>
    <row r="625" spans="12:17" x14ac:dyDescent="0.25">
      <c r="L625" s="72">
        <v>610070101</v>
      </c>
      <c r="M625" t="s">
        <v>29</v>
      </c>
      <c r="N625" s="30">
        <v>10</v>
      </c>
      <c r="O625" t="s">
        <v>1588</v>
      </c>
      <c r="P625" t="s">
        <v>548</v>
      </c>
      <c r="Q625" s="30">
        <v>959723</v>
      </c>
    </row>
    <row r="626" spans="12:17" x14ac:dyDescent="0.25">
      <c r="L626" s="72">
        <v>610070102</v>
      </c>
      <c r="M626" t="s">
        <v>29</v>
      </c>
      <c r="N626" s="30">
        <v>10</v>
      </c>
      <c r="O626" t="s">
        <v>1588</v>
      </c>
      <c r="P626" t="s">
        <v>549</v>
      </c>
      <c r="Q626" s="30">
        <v>959724</v>
      </c>
    </row>
    <row r="627" spans="12:17" x14ac:dyDescent="0.25">
      <c r="L627" s="72">
        <v>610070103</v>
      </c>
      <c r="M627" t="s">
        <v>29</v>
      </c>
      <c r="N627" s="30">
        <v>10</v>
      </c>
      <c r="O627" t="s">
        <v>1588</v>
      </c>
      <c r="P627" t="s">
        <v>1276</v>
      </c>
      <c r="Q627" s="30">
        <v>959725</v>
      </c>
    </row>
    <row r="628" spans="12:17" x14ac:dyDescent="0.25">
      <c r="L628" s="72">
        <v>610070104</v>
      </c>
      <c r="M628" t="s">
        <v>29</v>
      </c>
      <c r="N628" s="30">
        <v>10</v>
      </c>
      <c r="O628" t="s">
        <v>1588</v>
      </c>
      <c r="P628" t="s">
        <v>550</v>
      </c>
      <c r="Q628" s="30">
        <v>959726</v>
      </c>
    </row>
    <row r="629" spans="12:17" x14ac:dyDescent="0.25">
      <c r="L629" s="72">
        <v>610070105</v>
      </c>
      <c r="M629" t="s">
        <v>29</v>
      </c>
      <c r="N629" s="30">
        <v>10</v>
      </c>
      <c r="O629" t="s">
        <v>1588</v>
      </c>
      <c r="P629" t="s">
        <v>1279</v>
      </c>
      <c r="Q629" s="30">
        <v>959727</v>
      </c>
    </row>
    <row r="630" spans="12:17" x14ac:dyDescent="0.25">
      <c r="L630" s="72">
        <v>611010101</v>
      </c>
      <c r="M630" t="s">
        <v>29</v>
      </c>
      <c r="N630" s="30">
        <v>11</v>
      </c>
      <c r="O630" t="s">
        <v>1589</v>
      </c>
      <c r="P630" t="s">
        <v>928</v>
      </c>
      <c r="Q630" s="30">
        <v>959729</v>
      </c>
    </row>
    <row r="631" spans="12:17" x14ac:dyDescent="0.25">
      <c r="L631" s="72">
        <v>611010102</v>
      </c>
      <c r="M631" t="s">
        <v>29</v>
      </c>
      <c r="N631" s="30">
        <v>11</v>
      </c>
      <c r="O631" t="s">
        <v>1589</v>
      </c>
      <c r="P631" t="s">
        <v>969</v>
      </c>
      <c r="Q631" s="30">
        <v>959730</v>
      </c>
    </row>
    <row r="632" spans="12:17" x14ac:dyDescent="0.25">
      <c r="L632" s="72">
        <v>611010103</v>
      </c>
      <c r="M632" t="s">
        <v>29</v>
      </c>
      <c r="N632" s="30">
        <v>11</v>
      </c>
      <c r="O632" t="s">
        <v>1589</v>
      </c>
      <c r="P632" t="s">
        <v>1250</v>
      </c>
      <c r="Q632" s="30">
        <v>959731</v>
      </c>
    </row>
    <row r="633" spans="12:17" x14ac:dyDescent="0.25">
      <c r="L633" s="72">
        <v>611010104</v>
      </c>
      <c r="M633" t="s">
        <v>29</v>
      </c>
      <c r="N633" s="30">
        <v>11</v>
      </c>
      <c r="O633" t="s">
        <v>1589</v>
      </c>
      <c r="P633" t="s">
        <v>919</v>
      </c>
      <c r="Q633" s="30">
        <v>959732</v>
      </c>
    </row>
    <row r="634" spans="12:17" x14ac:dyDescent="0.25">
      <c r="L634" s="72">
        <v>611010105</v>
      </c>
      <c r="M634" t="s">
        <v>29</v>
      </c>
      <c r="N634" s="30">
        <v>11</v>
      </c>
      <c r="O634" t="s">
        <v>1589</v>
      </c>
      <c r="P634" t="s">
        <v>920</v>
      </c>
      <c r="Q634" s="30">
        <v>959733</v>
      </c>
    </row>
    <row r="635" spans="12:17" x14ac:dyDescent="0.25">
      <c r="L635" s="72">
        <v>611020101</v>
      </c>
      <c r="M635" t="s">
        <v>29</v>
      </c>
      <c r="N635" s="30">
        <v>11</v>
      </c>
      <c r="O635" t="s">
        <v>1590</v>
      </c>
      <c r="P635" t="s">
        <v>1251</v>
      </c>
      <c r="Q635" s="30">
        <v>959735</v>
      </c>
    </row>
    <row r="636" spans="12:17" x14ac:dyDescent="0.25">
      <c r="L636" s="72">
        <v>611020102</v>
      </c>
      <c r="M636" t="s">
        <v>29</v>
      </c>
      <c r="N636" s="30">
        <v>11</v>
      </c>
      <c r="O636" t="s">
        <v>1590</v>
      </c>
      <c r="P636" t="s">
        <v>921</v>
      </c>
      <c r="Q636" s="30">
        <v>959737</v>
      </c>
    </row>
    <row r="637" spans="12:17" x14ac:dyDescent="0.25">
      <c r="L637" s="72">
        <v>611020103</v>
      </c>
      <c r="M637" t="s">
        <v>29</v>
      </c>
      <c r="N637" s="30">
        <v>11</v>
      </c>
      <c r="O637" t="s">
        <v>1590</v>
      </c>
      <c r="P637" t="s">
        <v>1252</v>
      </c>
      <c r="Q637" s="30">
        <v>959737</v>
      </c>
    </row>
    <row r="638" spans="12:17" x14ac:dyDescent="0.25">
      <c r="L638" s="72">
        <v>611030101</v>
      </c>
      <c r="M638" t="s">
        <v>29</v>
      </c>
      <c r="N638" s="30">
        <v>11</v>
      </c>
      <c r="O638" t="s">
        <v>1591</v>
      </c>
      <c r="P638" t="s">
        <v>922</v>
      </c>
      <c r="Q638" s="30">
        <v>959739</v>
      </c>
    </row>
    <row r="639" spans="12:17" x14ac:dyDescent="0.25">
      <c r="L639" s="72">
        <v>611030102</v>
      </c>
      <c r="M639" t="s">
        <v>29</v>
      </c>
      <c r="N639" s="30">
        <v>11</v>
      </c>
      <c r="O639" t="s">
        <v>1591</v>
      </c>
      <c r="P639" t="s">
        <v>1253</v>
      </c>
      <c r="Q639" s="30">
        <v>959740</v>
      </c>
    </row>
    <row r="640" spans="12:17" x14ac:dyDescent="0.25">
      <c r="L640" s="72">
        <v>611030103</v>
      </c>
      <c r="M640" t="s">
        <v>29</v>
      </c>
      <c r="N640" s="30">
        <v>11</v>
      </c>
      <c r="O640" t="s">
        <v>1591</v>
      </c>
      <c r="P640" t="s">
        <v>1254</v>
      </c>
      <c r="Q640" s="30">
        <v>959741</v>
      </c>
    </row>
    <row r="641" spans="12:17" x14ac:dyDescent="0.25">
      <c r="L641" s="72">
        <v>611030104</v>
      </c>
      <c r="M641" t="s">
        <v>29</v>
      </c>
      <c r="N641" s="30">
        <v>11</v>
      </c>
      <c r="O641" t="s">
        <v>1591</v>
      </c>
      <c r="P641" t="s">
        <v>975</v>
      </c>
      <c r="Q641" s="30">
        <v>959742</v>
      </c>
    </row>
    <row r="642" spans="12:17" x14ac:dyDescent="0.25">
      <c r="L642" s="72">
        <v>611040101</v>
      </c>
      <c r="M642" t="s">
        <v>29</v>
      </c>
      <c r="N642" s="30">
        <v>11</v>
      </c>
      <c r="O642" t="s">
        <v>1592</v>
      </c>
      <c r="P642" t="s">
        <v>923</v>
      </c>
      <c r="Q642" s="30">
        <v>959744</v>
      </c>
    </row>
    <row r="643" spans="12:17" x14ac:dyDescent="0.25">
      <c r="L643" s="72">
        <v>611040102</v>
      </c>
      <c r="M643" t="s">
        <v>29</v>
      </c>
      <c r="N643" s="30">
        <v>11</v>
      </c>
      <c r="O643" t="s">
        <v>1592</v>
      </c>
      <c r="P643" t="s">
        <v>1255</v>
      </c>
      <c r="Q643" s="30">
        <v>959745</v>
      </c>
    </row>
    <row r="644" spans="12:17" x14ac:dyDescent="0.25">
      <c r="L644" s="72">
        <v>611040103</v>
      </c>
      <c r="M644" t="s">
        <v>29</v>
      </c>
      <c r="N644" s="30">
        <v>11</v>
      </c>
      <c r="O644" t="s">
        <v>1592</v>
      </c>
      <c r="P644" t="s">
        <v>976</v>
      </c>
      <c r="Q644" s="30">
        <v>959746</v>
      </c>
    </row>
    <row r="645" spans="12:17" x14ac:dyDescent="0.25">
      <c r="L645" s="72">
        <v>611040104</v>
      </c>
      <c r="M645" t="s">
        <v>29</v>
      </c>
      <c r="N645" s="30">
        <v>11</v>
      </c>
      <c r="O645" t="s">
        <v>1592</v>
      </c>
      <c r="P645" t="s">
        <v>1256</v>
      </c>
      <c r="Q645" s="30">
        <v>959747</v>
      </c>
    </row>
    <row r="646" spans="12:17" x14ac:dyDescent="0.25">
      <c r="L646" s="72">
        <v>611040105</v>
      </c>
      <c r="M646" t="s">
        <v>29</v>
      </c>
      <c r="N646" s="30">
        <v>11</v>
      </c>
      <c r="O646" t="s">
        <v>1592</v>
      </c>
      <c r="P646" t="s">
        <v>1257</v>
      </c>
      <c r="Q646" s="30">
        <v>959748</v>
      </c>
    </row>
    <row r="647" spans="12:17" x14ac:dyDescent="0.25">
      <c r="L647" s="72">
        <v>611050101</v>
      </c>
      <c r="M647" t="s">
        <v>29</v>
      </c>
      <c r="N647" s="30">
        <v>11</v>
      </c>
      <c r="O647" t="s">
        <v>1593</v>
      </c>
      <c r="P647" t="s">
        <v>981</v>
      </c>
      <c r="Q647" s="30">
        <v>959750</v>
      </c>
    </row>
    <row r="648" spans="12:17" x14ac:dyDescent="0.25">
      <c r="L648" s="72">
        <v>611050102</v>
      </c>
      <c r="M648" t="s">
        <v>29</v>
      </c>
      <c r="N648" s="30">
        <v>11</v>
      </c>
      <c r="O648" t="s">
        <v>1593</v>
      </c>
      <c r="P648" t="s">
        <v>982</v>
      </c>
      <c r="Q648" s="30">
        <v>959751</v>
      </c>
    </row>
    <row r="649" spans="12:17" x14ac:dyDescent="0.25">
      <c r="L649" s="72">
        <v>611050103</v>
      </c>
      <c r="M649" t="s">
        <v>29</v>
      </c>
      <c r="N649" s="30">
        <v>11</v>
      </c>
      <c r="O649" t="s">
        <v>1593</v>
      </c>
      <c r="P649" t="s">
        <v>983</v>
      </c>
      <c r="Q649" s="30">
        <v>959752</v>
      </c>
    </row>
    <row r="650" spans="12:17" x14ac:dyDescent="0.25">
      <c r="L650" s="72">
        <v>611060101</v>
      </c>
      <c r="M650" t="s">
        <v>29</v>
      </c>
      <c r="N650" s="30">
        <v>11</v>
      </c>
      <c r="O650" t="s">
        <v>1594</v>
      </c>
      <c r="P650" t="s">
        <v>984</v>
      </c>
      <c r="Q650" s="30">
        <v>959754</v>
      </c>
    </row>
    <row r="651" spans="12:17" x14ac:dyDescent="0.25">
      <c r="L651" s="72">
        <v>612010101</v>
      </c>
      <c r="M651" t="s">
        <v>29</v>
      </c>
      <c r="N651" s="30">
        <v>12</v>
      </c>
      <c r="O651" t="s">
        <v>1595</v>
      </c>
      <c r="P651" t="s">
        <v>1259</v>
      </c>
      <c r="Q651" s="30">
        <v>960060</v>
      </c>
    </row>
    <row r="652" spans="12:17" x14ac:dyDescent="0.25">
      <c r="L652" s="72">
        <v>612010102</v>
      </c>
      <c r="M652" t="s">
        <v>29</v>
      </c>
      <c r="N652" s="30">
        <v>12</v>
      </c>
      <c r="O652" t="s">
        <v>1595</v>
      </c>
      <c r="P652" t="s">
        <v>915</v>
      </c>
      <c r="Q652" s="30">
        <v>960061</v>
      </c>
    </row>
    <row r="653" spans="12:17" x14ac:dyDescent="0.25">
      <c r="L653" s="72">
        <v>612010103</v>
      </c>
      <c r="M653" t="s">
        <v>29</v>
      </c>
      <c r="N653" s="30">
        <v>12</v>
      </c>
      <c r="O653" t="s">
        <v>1595</v>
      </c>
      <c r="P653" t="s">
        <v>509</v>
      </c>
      <c r="Q653" s="30">
        <v>960062</v>
      </c>
    </row>
    <row r="654" spans="12:17" x14ac:dyDescent="0.25">
      <c r="L654" s="72">
        <v>612010104</v>
      </c>
      <c r="M654" t="s">
        <v>29</v>
      </c>
      <c r="N654" s="30">
        <v>12</v>
      </c>
      <c r="O654" t="s">
        <v>1595</v>
      </c>
      <c r="P654" t="s">
        <v>510</v>
      </c>
      <c r="Q654" s="30">
        <v>960063</v>
      </c>
    </row>
    <row r="655" spans="12:17" x14ac:dyDescent="0.25">
      <c r="L655" s="72">
        <v>612020101</v>
      </c>
      <c r="M655" t="s">
        <v>29</v>
      </c>
      <c r="N655" s="30">
        <v>12</v>
      </c>
      <c r="O655" t="s">
        <v>1596</v>
      </c>
      <c r="P655" t="s">
        <v>511</v>
      </c>
      <c r="Q655" s="30">
        <v>960065</v>
      </c>
    </row>
    <row r="656" spans="12:17" x14ac:dyDescent="0.25">
      <c r="L656" s="72">
        <v>612020102</v>
      </c>
      <c r="M656" t="s">
        <v>29</v>
      </c>
      <c r="N656" s="30">
        <v>12</v>
      </c>
      <c r="O656" t="s">
        <v>1596</v>
      </c>
      <c r="P656" t="s">
        <v>512</v>
      </c>
      <c r="Q656" s="30">
        <v>960066</v>
      </c>
    </row>
    <row r="657" spans="12:17" x14ac:dyDescent="0.25">
      <c r="L657" s="72">
        <v>612020103</v>
      </c>
      <c r="M657" t="s">
        <v>29</v>
      </c>
      <c r="N657" s="30">
        <v>12</v>
      </c>
      <c r="O657" t="s">
        <v>1596</v>
      </c>
      <c r="P657" t="s">
        <v>513</v>
      </c>
      <c r="Q657" s="30">
        <v>960067</v>
      </c>
    </row>
    <row r="658" spans="12:17" x14ac:dyDescent="0.25">
      <c r="L658" s="72">
        <v>612020104</v>
      </c>
      <c r="M658" t="s">
        <v>29</v>
      </c>
      <c r="N658" s="30">
        <v>12</v>
      </c>
      <c r="O658" t="s">
        <v>1596</v>
      </c>
      <c r="P658" t="s">
        <v>514</v>
      </c>
      <c r="Q658" s="30">
        <v>960068</v>
      </c>
    </row>
    <row r="659" spans="12:17" x14ac:dyDescent="0.25">
      <c r="L659" s="72">
        <v>612020105</v>
      </c>
      <c r="M659" t="s">
        <v>29</v>
      </c>
      <c r="N659" s="30">
        <v>12</v>
      </c>
      <c r="O659" t="s">
        <v>1596</v>
      </c>
      <c r="P659" t="s">
        <v>515</v>
      </c>
      <c r="Q659" s="30">
        <v>960069</v>
      </c>
    </row>
    <row r="660" spans="12:17" x14ac:dyDescent="0.25">
      <c r="L660" s="72">
        <v>612020106</v>
      </c>
      <c r="M660" t="s">
        <v>29</v>
      </c>
      <c r="N660" s="30">
        <v>12</v>
      </c>
      <c r="O660" t="s">
        <v>1596</v>
      </c>
      <c r="P660" t="s">
        <v>1262</v>
      </c>
      <c r="Q660" s="30">
        <v>960069</v>
      </c>
    </row>
    <row r="661" spans="12:17" x14ac:dyDescent="0.25">
      <c r="L661" s="72">
        <v>612030101</v>
      </c>
      <c r="M661" t="s">
        <v>29</v>
      </c>
      <c r="N661" s="30">
        <v>12</v>
      </c>
      <c r="O661" t="s">
        <v>1597</v>
      </c>
      <c r="P661" t="s">
        <v>516</v>
      </c>
      <c r="Q661" s="30">
        <v>960073</v>
      </c>
    </row>
    <row r="662" spans="12:17" x14ac:dyDescent="0.25">
      <c r="L662" s="72">
        <v>612030102</v>
      </c>
      <c r="M662" t="s">
        <v>29</v>
      </c>
      <c r="N662" s="30">
        <v>12</v>
      </c>
      <c r="O662" t="s">
        <v>1597</v>
      </c>
      <c r="P662" t="s">
        <v>517</v>
      </c>
      <c r="Q662" s="30">
        <v>960074</v>
      </c>
    </row>
    <row r="663" spans="12:17" x14ac:dyDescent="0.25">
      <c r="L663" s="72">
        <v>612030103</v>
      </c>
      <c r="M663" t="s">
        <v>29</v>
      </c>
      <c r="N663" s="30">
        <v>12</v>
      </c>
      <c r="O663" t="s">
        <v>1597</v>
      </c>
      <c r="P663" t="s">
        <v>518</v>
      </c>
      <c r="Q663" s="30">
        <v>960075</v>
      </c>
    </row>
    <row r="664" spans="12:17" x14ac:dyDescent="0.25">
      <c r="L664" s="72">
        <v>612030104</v>
      </c>
      <c r="M664" t="s">
        <v>29</v>
      </c>
      <c r="N664" s="30">
        <v>12</v>
      </c>
      <c r="O664" t="s">
        <v>1597</v>
      </c>
      <c r="P664" t="s">
        <v>519</v>
      </c>
      <c r="Q664" s="30">
        <v>960076</v>
      </c>
    </row>
    <row r="665" spans="12:17" x14ac:dyDescent="0.25">
      <c r="L665" s="72">
        <v>612030105</v>
      </c>
      <c r="M665" t="s">
        <v>29</v>
      </c>
      <c r="N665" s="30">
        <v>12</v>
      </c>
      <c r="O665" t="s">
        <v>1597</v>
      </c>
      <c r="P665" t="s">
        <v>520</v>
      </c>
      <c r="Q665" s="30">
        <v>960077</v>
      </c>
    </row>
    <row r="666" spans="12:17" x14ac:dyDescent="0.25">
      <c r="L666" s="72">
        <v>612030106</v>
      </c>
      <c r="M666" t="s">
        <v>29</v>
      </c>
      <c r="N666" s="30">
        <v>12</v>
      </c>
      <c r="O666" t="s">
        <v>1597</v>
      </c>
      <c r="P666" t="s">
        <v>521</v>
      </c>
      <c r="Q666" s="30">
        <v>960078</v>
      </c>
    </row>
    <row r="667" spans="12:17" x14ac:dyDescent="0.25">
      <c r="L667" s="72">
        <v>612030107</v>
      </c>
      <c r="M667" t="s">
        <v>29</v>
      </c>
      <c r="N667" s="30">
        <v>12</v>
      </c>
      <c r="O667" t="s">
        <v>1597</v>
      </c>
      <c r="P667" t="s">
        <v>522</v>
      </c>
      <c r="Q667" s="30">
        <v>960079</v>
      </c>
    </row>
    <row r="668" spans="12:17" x14ac:dyDescent="0.25">
      <c r="L668" s="72">
        <v>612030108</v>
      </c>
      <c r="M668" t="s">
        <v>29</v>
      </c>
      <c r="N668" s="30">
        <v>12</v>
      </c>
      <c r="O668" t="s">
        <v>1597</v>
      </c>
      <c r="P668" t="s">
        <v>523</v>
      </c>
      <c r="Q668" s="30">
        <v>960080</v>
      </c>
    </row>
    <row r="669" spans="12:17" x14ac:dyDescent="0.25">
      <c r="L669" s="72">
        <v>612040101</v>
      </c>
      <c r="M669" t="s">
        <v>29</v>
      </c>
      <c r="N669" s="30">
        <v>12</v>
      </c>
      <c r="O669" t="s">
        <v>1598</v>
      </c>
      <c r="P669" t="s">
        <v>524</v>
      </c>
      <c r="Q669" s="30">
        <v>960082</v>
      </c>
    </row>
    <row r="670" spans="12:17" x14ac:dyDescent="0.25">
      <c r="L670" s="72">
        <v>612040102</v>
      </c>
      <c r="M670" t="s">
        <v>29</v>
      </c>
      <c r="N670" s="30">
        <v>12</v>
      </c>
      <c r="O670" t="s">
        <v>1598</v>
      </c>
      <c r="P670" t="s">
        <v>525</v>
      </c>
      <c r="Q670" s="30">
        <v>960083</v>
      </c>
    </row>
    <row r="671" spans="12:17" x14ac:dyDescent="0.25">
      <c r="L671" s="72">
        <v>612040103</v>
      </c>
      <c r="M671" t="s">
        <v>29</v>
      </c>
      <c r="N671" s="30">
        <v>12</v>
      </c>
      <c r="O671" t="s">
        <v>1598</v>
      </c>
      <c r="P671" t="s">
        <v>526</v>
      </c>
      <c r="Q671" s="30">
        <v>960101</v>
      </c>
    </row>
    <row r="672" spans="12:17" x14ac:dyDescent="0.25">
      <c r="L672" s="72">
        <v>612050101</v>
      </c>
      <c r="M672" t="s">
        <v>29</v>
      </c>
      <c r="N672" s="30">
        <v>12</v>
      </c>
      <c r="O672" t="s">
        <v>1599</v>
      </c>
      <c r="P672" t="s">
        <v>916</v>
      </c>
      <c r="Q672" s="30">
        <v>960108</v>
      </c>
    </row>
    <row r="673" spans="12:17" x14ac:dyDescent="0.25">
      <c r="L673" s="72">
        <v>612050102</v>
      </c>
      <c r="M673" t="s">
        <v>29</v>
      </c>
      <c r="N673" s="30">
        <v>12</v>
      </c>
      <c r="O673" t="s">
        <v>1599</v>
      </c>
      <c r="P673" t="s">
        <v>917</v>
      </c>
      <c r="Q673" s="30">
        <v>960114</v>
      </c>
    </row>
    <row r="674" spans="12:17" x14ac:dyDescent="0.25">
      <c r="L674" s="72">
        <v>612050103</v>
      </c>
      <c r="M674" t="s">
        <v>29</v>
      </c>
      <c r="N674" s="30">
        <v>12</v>
      </c>
      <c r="O674" t="s">
        <v>1599</v>
      </c>
      <c r="P674" t="s">
        <v>1270</v>
      </c>
      <c r="Q674" s="30">
        <v>960112</v>
      </c>
    </row>
    <row r="675" spans="12:17" x14ac:dyDescent="0.25">
      <c r="L675" s="72">
        <v>612060101</v>
      </c>
      <c r="M675" t="s">
        <v>29</v>
      </c>
      <c r="N675" s="30">
        <v>12</v>
      </c>
      <c r="O675" t="s">
        <v>1600</v>
      </c>
      <c r="P675" t="s">
        <v>918</v>
      </c>
      <c r="Q675" s="30">
        <v>960091</v>
      </c>
    </row>
    <row r="676" spans="12:17" x14ac:dyDescent="0.25">
      <c r="L676" s="72">
        <v>612060102</v>
      </c>
      <c r="M676" t="s">
        <v>29</v>
      </c>
      <c r="N676" s="30">
        <v>12</v>
      </c>
      <c r="O676" t="s">
        <v>1600</v>
      </c>
      <c r="P676" t="s">
        <v>527</v>
      </c>
      <c r="Q676" s="30">
        <v>960120</v>
      </c>
    </row>
    <row r="677" spans="12:17" x14ac:dyDescent="0.25">
      <c r="L677" s="72">
        <v>612060103</v>
      </c>
      <c r="M677" t="s">
        <v>29</v>
      </c>
      <c r="N677" s="30">
        <v>12</v>
      </c>
      <c r="O677" t="s">
        <v>1600</v>
      </c>
      <c r="P677" t="s">
        <v>1271</v>
      </c>
      <c r="Q677" s="30">
        <v>960092</v>
      </c>
    </row>
    <row r="678" spans="12:17" x14ac:dyDescent="0.25">
      <c r="L678" s="72">
        <v>612070101</v>
      </c>
      <c r="M678" t="s">
        <v>29</v>
      </c>
      <c r="N678" s="30">
        <v>12</v>
      </c>
      <c r="O678" t="s">
        <v>1601</v>
      </c>
      <c r="P678" t="s">
        <v>528</v>
      </c>
      <c r="Q678" s="30">
        <v>960123</v>
      </c>
    </row>
    <row r="679" spans="12:17" x14ac:dyDescent="0.25">
      <c r="L679" s="72">
        <v>612070102</v>
      </c>
      <c r="M679" t="s">
        <v>29</v>
      </c>
      <c r="N679" s="30">
        <v>12</v>
      </c>
      <c r="O679" t="s">
        <v>1601</v>
      </c>
      <c r="P679" t="s">
        <v>529</v>
      </c>
      <c r="Q679" s="30">
        <v>960095</v>
      </c>
    </row>
    <row r="680" spans="12:17" x14ac:dyDescent="0.25">
      <c r="L680" s="72">
        <v>612070103</v>
      </c>
      <c r="M680" t="s">
        <v>29</v>
      </c>
      <c r="N680" s="30">
        <v>12</v>
      </c>
      <c r="O680" t="s">
        <v>1601</v>
      </c>
      <c r="P680" t="s">
        <v>1274</v>
      </c>
      <c r="Q680" s="30">
        <v>960096</v>
      </c>
    </row>
    <row r="681" spans="12:17" x14ac:dyDescent="0.25">
      <c r="L681" s="72">
        <v>612070104</v>
      </c>
      <c r="M681" t="s">
        <v>29</v>
      </c>
      <c r="N681" s="30">
        <v>12</v>
      </c>
      <c r="O681" t="s">
        <v>1602</v>
      </c>
      <c r="P681" t="s">
        <v>1275</v>
      </c>
      <c r="Q681" s="30">
        <v>960135</v>
      </c>
    </row>
    <row r="682" spans="12:17" x14ac:dyDescent="0.25">
      <c r="L682" s="72">
        <v>612070105</v>
      </c>
      <c r="M682" t="s">
        <v>29</v>
      </c>
      <c r="N682" s="30">
        <v>12</v>
      </c>
      <c r="O682" t="s">
        <v>1602</v>
      </c>
      <c r="P682" t="s">
        <v>530</v>
      </c>
      <c r="Q682" s="30">
        <v>960099</v>
      </c>
    </row>
    <row r="683" spans="12:17" x14ac:dyDescent="0.25">
      <c r="L683" s="72">
        <v>611060102</v>
      </c>
      <c r="M683" t="s">
        <v>29</v>
      </c>
      <c r="N683" s="30">
        <v>11</v>
      </c>
      <c r="O683" t="s">
        <v>1594</v>
      </c>
      <c r="P683" t="s">
        <v>924</v>
      </c>
      <c r="Q683" s="30">
        <v>959753</v>
      </c>
    </row>
    <row r="684" spans="12:17" x14ac:dyDescent="0.25">
      <c r="L684" s="30">
        <v>309010101</v>
      </c>
      <c r="M684" t="s">
        <v>276</v>
      </c>
      <c r="N684" s="30">
        <v>9</v>
      </c>
      <c r="O684" t="s">
        <v>1603</v>
      </c>
      <c r="P684" t="s">
        <v>311</v>
      </c>
      <c r="Q684" s="30">
        <v>959520</v>
      </c>
    </row>
    <row r="685" spans="12:17" x14ac:dyDescent="0.25">
      <c r="L685" s="30">
        <v>309010203</v>
      </c>
      <c r="M685" t="s">
        <v>276</v>
      </c>
      <c r="N685" s="30">
        <v>9</v>
      </c>
      <c r="O685" t="s">
        <v>1603</v>
      </c>
      <c r="P685" t="s">
        <v>312</v>
      </c>
      <c r="Q685" s="30">
        <v>959523</v>
      </c>
    </row>
    <row r="686" spans="12:17" x14ac:dyDescent="0.25">
      <c r="L686" s="30">
        <v>309010204</v>
      </c>
      <c r="M686" t="s">
        <v>276</v>
      </c>
      <c r="N686" s="30">
        <v>9</v>
      </c>
      <c r="O686" t="s">
        <v>1603</v>
      </c>
      <c r="P686" t="s">
        <v>313</v>
      </c>
      <c r="Q686" s="30">
        <v>959524</v>
      </c>
    </row>
    <row r="687" spans="12:17" x14ac:dyDescent="0.25">
      <c r="L687" s="30">
        <v>309010208</v>
      </c>
      <c r="M687" t="s">
        <v>276</v>
      </c>
      <c r="N687" s="30">
        <v>9</v>
      </c>
      <c r="O687" t="s">
        <v>1603</v>
      </c>
      <c r="P687" t="s">
        <v>314</v>
      </c>
      <c r="Q687" s="30">
        <v>959524</v>
      </c>
    </row>
    <row r="688" spans="12:17" x14ac:dyDescent="0.25">
      <c r="L688" s="30">
        <v>309010209</v>
      </c>
      <c r="M688" t="s">
        <v>276</v>
      </c>
      <c r="N688" s="30">
        <v>9</v>
      </c>
      <c r="O688" t="s">
        <v>1603</v>
      </c>
      <c r="P688" t="s">
        <v>278</v>
      </c>
      <c r="Q688" s="30">
        <v>959524</v>
      </c>
    </row>
    <row r="689" spans="12:17" x14ac:dyDescent="0.25">
      <c r="L689" s="30">
        <v>309010210</v>
      </c>
      <c r="M689" t="s">
        <v>276</v>
      </c>
      <c r="N689" s="30">
        <v>9</v>
      </c>
      <c r="O689" t="s">
        <v>1603</v>
      </c>
      <c r="P689" t="s">
        <v>315</v>
      </c>
      <c r="Q689" s="30">
        <v>959522</v>
      </c>
    </row>
    <row r="690" spans="12:17" x14ac:dyDescent="0.25">
      <c r="L690" s="30">
        <v>309010303</v>
      </c>
      <c r="M690" t="s">
        <v>276</v>
      </c>
      <c r="N690" s="30">
        <v>9</v>
      </c>
      <c r="O690" t="s">
        <v>1604</v>
      </c>
      <c r="P690" t="s">
        <v>316</v>
      </c>
      <c r="Q690" s="30">
        <v>959529</v>
      </c>
    </row>
    <row r="691" spans="12:17" x14ac:dyDescent="0.25">
      <c r="L691" s="30">
        <v>309010312</v>
      </c>
      <c r="M691" t="s">
        <v>276</v>
      </c>
      <c r="N691" s="30">
        <v>9</v>
      </c>
      <c r="O691" t="s">
        <v>1604</v>
      </c>
      <c r="P691" t="s">
        <v>318</v>
      </c>
      <c r="Q691" s="30">
        <v>959528</v>
      </c>
    </row>
    <row r="692" spans="12:17" x14ac:dyDescent="0.25">
      <c r="L692" s="30">
        <v>309040101</v>
      </c>
      <c r="M692" t="s">
        <v>276</v>
      </c>
      <c r="N692" s="30">
        <v>9</v>
      </c>
      <c r="O692" t="s">
        <v>1604</v>
      </c>
      <c r="P692" t="s">
        <v>317</v>
      </c>
      <c r="Q692" s="30">
        <v>959526</v>
      </c>
    </row>
    <row r="693" spans="12:17" x14ac:dyDescent="0.25">
      <c r="L693" s="30">
        <v>309020102</v>
      </c>
      <c r="M693" t="s">
        <v>276</v>
      </c>
      <c r="N693" s="30">
        <v>9</v>
      </c>
      <c r="O693" t="s">
        <v>1605</v>
      </c>
      <c r="P693" t="s">
        <v>279</v>
      </c>
      <c r="Q693" s="30">
        <v>959531</v>
      </c>
    </row>
    <row r="694" spans="12:17" x14ac:dyDescent="0.25">
      <c r="L694" s="30">
        <v>309020201</v>
      </c>
      <c r="M694" t="s">
        <v>276</v>
      </c>
      <c r="N694" s="30">
        <v>9</v>
      </c>
      <c r="O694" t="s">
        <v>1605</v>
      </c>
      <c r="P694" t="s">
        <v>319</v>
      </c>
      <c r="Q694" s="30">
        <v>959535</v>
      </c>
    </row>
    <row r="695" spans="12:17" x14ac:dyDescent="0.25">
      <c r="L695" s="30">
        <v>309020204</v>
      </c>
      <c r="M695" t="s">
        <v>276</v>
      </c>
      <c r="N695" s="30">
        <v>9</v>
      </c>
      <c r="O695" t="s">
        <v>1605</v>
      </c>
      <c r="P695" t="s">
        <v>320</v>
      </c>
      <c r="Q695" s="30">
        <v>959535</v>
      </c>
    </row>
    <row r="696" spans="12:17" x14ac:dyDescent="0.25">
      <c r="L696" s="30">
        <v>309020211</v>
      </c>
      <c r="M696" t="s">
        <v>276</v>
      </c>
      <c r="N696" s="30">
        <v>9</v>
      </c>
      <c r="O696" t="s">
        <v>1605</v>
      </c>
      <c r="P696" t="s">
        <v>321</v>
      </c>
      <c r="Q696" s="30">
        <v>959535</v>
      </c>
    </row>
    <row r="697" spans="12:17" x14ac:dyDescent="0.25">
      <c r="L697" s="30">
        <v>309020212</v>
      </c>
      <c r="M697" t="s">
        <v>276</v>
      </c>
      <c r="N697" s="30">
        <v>9</v>
      </c>
      <c r="O697" t="s">
        <v>1605</v>
      </c>
      <c r="P697" t="s">
        <v>322</v>
      </c>
      <c r="Q697" s="30">
        <v>959535</v>
      </c>
    </row>
    <row r="698" spans="12:17" x14ac:dyDescent="0.25">
      <c r="L698" s="30">
        <v>309020215</v>
      </c>
      <c r="M698" t="s">
        <v>276</v>
      </c>
      <c r="N698" s="30">
        <v>9</v>
      </c>
      <c r="O698" t="s">
        <v>1605</v>
      </c>
      <c r="P698" t="s">
        <v>323</v>
      </c>
      <c r="Q698" s="30">
        <v>959535</v>
      </c>
    </row>
    <row r="699" spans="12:17" x14ac:dyDescent="0.25">
      <c r="L699" s="30">
        <v>312010333</v>
      </c>
      <c r="M699" t="s">
        <v>276</v>
      </c>
      <c r="N699" s="30">
        <v>9</v>
      </c>
      <c r="O699" t="s">
        <v>1605</v>
      </c>
      <c r="P699" t="s">
        <v>280</v>
      </c>
      <c r="Q699" s="30">
        <v>959537</v>
      </c>
    </row>
    <row r="700" spans="12:17" x14ac:dyDescent="0.25">
      <c r="L700" s="30">
        <v>310020102</v>
      </c>
      <c r="M700" t="s">
        <v>276</v>
      </c>
      <c r="N700" s="30">
        <v>10</v>
      </c>
      <c r="O700" t="s">
        <v>1606</v>
      </c>
      <c r="P700" t="s">
        <v>303</v>
      </c>
      <c r="Q700" s="30">
        <v>959539</v>
      </c>
    </row>
    <row r="701" spans="12:17" x14ac:dyDescent="0.25">
      <c r="L701" s="30">
        <v>310020201</v>
      </c>
      <c r="M701" t="s">
        <v>276</v>
      </c>
      <c r="N701" s="30">
        <v>10</v>
      </c>
      <c r="O701" t="s">
        <v>1606</v>
      </c>
      <c r="P701" t="s">
        <v>1128</v>
      </c>
      <c r="Q701" s="30">
        <v>959542</v>
      </c>
    </row>
    <row r="702" spans="12:17" x14ac:dyDescent="0.25">
      <c r="L702" s="30">
        <v>310020301</v>
      </c>
      <c r="M702" t="s">
        <v>276</v>
      </c>
      <c r="N702" s="30">
        <v>10</v>
      </c>
      <c r="O702" t="s">
        <v>1606</v>
      </c>
      <c r="P702" t="s">
        <v>304</v>
      </c>
      <c r="Q702" s="30">
        <v>959543</v>
      </c>
    </row>
    <row r="703" spans="12:17" x14ac:dyDescent="0.25">
      <c r="L703" s="30">
        <v>310020401</v>
      </c>
      <c r="M703" t="s">
        <v>276</v>
      </c>
      <c r="N703" s="30">
        <v>10</v>
      </c>
      <c r="O703" t="s">
        <v>1606</v>
      </c>
      <c r="P703" t="s">
        <v>1127</v>
      </c>
      <c r="Q703" s="30">
        <v>959545</v>
      </c>
    </row>
    <row r="704" spans="12:17" x14ac:dyDescent="0.25">
      <c r="L704" s="30">
        <v>311020101</v>
      </c>
      <c r="M704" t="s">
        <v>276</v>
      </c>
      <c r="N704" s="30">
        <v>10</v>
      </c>
      <c r="O704" t="s">
        <v>1607</v>
      </c>
      <c r="P704" t="s">
        <v>305</v>
      </c>
      <c r="Q704" s="30">
        <v>959546</v>
      </c>
    </row>
    <row r="705" spans="12:17" x14ac:dyDescent="0.25">
      <c r="L705" s="30">
        <v>311020108</v>
      </c>
      <c r="M705" t="s">
        <v>276</v>
      </c>
      <c r="N705" s="30">
        <v>10</v>
      </c>
      <c r="O705" t="s">
        <v>1607</v>
      </c>
      <c r="P705" t="s">
        <v>306</v>
      </c>
      <c r="Q705" s="30">
        <v>959546</v>
      </c>
    </row>
    <row r="706" spans="12:17" x14ac:dyDescent="0.25">
      <c r="L706" s="30">
        <v>311020202</v>
      </c>
      <c r="M706" t="s">
        <v>276</v>
      </c>
      <c r="N706" s="30">
        <v>10</v>
      </c>
      <c r="O706" t="s">
        <v>1607</v>
      </c>
      <c r="P706" t="s">
        <v>307</v>
      </c>
      <c r="Q706" s="30">
        <v>959546</v>
      </c>
    </row>
    <row r="707" spans="12:17" x14ac:dyDescent="0.25">
      <c r="L707" s="30">
        <v>309030101</v>
      </c>
      <c r="M707" t="s">
        <v>276</v>
      </c>
      <c r="N707" s="30">
        <v>10</v>
      </c>
      <c r="O707" t="s">
        <v>1608</v>
      </c>
      <c r="P707" t="s">
        <v>310</v>
      </c>
      <c r="Q707" s="30">
        <v>959556</v>
      </c>
    </row>
    <row r="708" spans="12:17" x14ac:dyDescent="0.25">
      <c r="L708" s="30">
        <v>310030201</v>
      </c>
      <c r="M708" t="s">
        <v>276</v>
      </c>
      <c r="N708" s="30">
        <v>10</v>
      </c>
      <c r="O708" t="s">
        <v>1608</v>
      </c>
      <c r="P708" t="s">
        <v>308</v>
      </c>
      <c r="Q708" s="30">
        <v>959551</v>
      </c>
    </row>
    <row r="709" spans="12:17" x14ac:dyDescent="0.25">
      <c r="L709" s="30">
        <v>310030204</v>
      </c>
      <c r="M709" t="s">
        <v>276</v>
      </c>
      <c r="N709" s="30">
        <v>10</v>
      </c>
      <c r="O709" t="s">
        <v>1608</v>
      </c>
      <c r="P709" t="s">
        <v>309</v>
      </c>
      <c r="Q709" s="30">
        <v>959555</v>
      </c>
    </row>
    <row r="710" spans="12:17" x14ac:dyDescent="0.25">
      <c r="L710" s="30">
        <v>312010104</v>
      </c>
      <c r="M710" t="s">
        <v>276</v>
      </c>
      <c r="N710" s="30">
        <v>11</v>
      </c>
      <c r="O710" t="s">
        <v>1609</v>
      </c>
      <c r="P710" t="s">
        <v>295</v>
      </c>
      <c r="Q710" s="30">
        <v>959577</v>
      </c>
    </row>
    <row r="711" spans="12:17" x14ac:dyDescent="0.25">
      <c r="L711" s="30">
        <v>312010206</v>
      </c>
      <c r="M711" t="s">
        <v>276</v>
      </c>
      <c r="N711" s="30">
        <v>11</v>
      </c>
      <c r="O711" t="s">
        <v>1609</v>
      </c>
      <c r="P711" t="s">
        <v>298</v>
      </c>
      <c r="Q711" s="30">
        <v>959587</v>
      </c>
    </row>
    <row r="712" spans="12:17" x14ac:dyDescent="0.25">
      <c r="L712" s="30">
        <v>312010309</v>
      </c>
      <c r="M712" t="s">
        <v>276</v>
      </c>
      <c r="N712" s="30">
        <v>11</v>
      </c>
      <c r="O712" t="s">
        <v>1609</v>
      </c>
      <c r="P712" t="s">
        <v>296</v>
      </c>
      <c r="Q712" s="30">
        <v>959581</v>
      </c>
    </row>
    <row r="713" spans="12:17" x14ac:dyDescent="0.25">
      <c r="L713" s="30">
        <v>312010325</v>
      </c>
      <c r="M713" t="s">
        <v>276</v>
      </c>
      <c r="N713" s="30">
        <v>11</v>
      </c>
      <c r="O713" t="s">
        <v>1609</v>
      </c>
      <c r="P713" t="s">
        <v>297</v>
      </c>
      <c r="Q713" s="30">
        <v>959583</v>
      </c>
    </row>
    <row r="714" spans="12:17" x14ac:dyDescent="0.25">
      <c r="L714" s="30">
        <v>312010327</v>
      </c>
      <c r="M714" t="s">
        <v>276</v>
      </c>
      <c r="N714" s="30">
        <v>11</v>
      </c>
      <c r="O714" t="s">
        <v>1609</v>
      </c>
      <c r="P714" t="s">
        <v>277</v>
      </c>
      <c r="Q714" s="30">
        <v>959586</v>
      </c>
    </row>
    <row r="715" spans="12:17" x14ac:dyDescent="0.25">
      <c r="L715" s="30">
        <v>312010404</v>
      </c>
      <c r="M715" t="s">
        <v>276</v>
      </c>
      <c r="N715" s="30">
        <v>11</v>
      </c>
      <c r="O715" t="s">
        <v>1609</v>
      </c>
      <c r="P715" t="s">
        <v>299</v>
      </c>
      <c r="Q715" s="30">
        <v>959592</v>
      </c>
    </row>
    <row r="716" spans="12:17" x14ac:dyDescent="0.25">
      <c r="L716" s="30">
        <v>312010506</v>
      </c>
      <c r="M716" t="s">
        <v>276</v>
      </c>
      <c r="N716" s="30">
        <v>11</v>
      </c>
      <c r="O716" t="s">
        <v>1609</v>
      </c>
      <c r="P716" t="s">
        <v>293</v>
      </c>
      <c r="Q716" s="30">
        <v>959573</v>
      </c>
    </row>
    <row r="717" spans="12:17" x14ac:dyDescent="0.25">
      <c r="L717" s="30">
        <v>312010518</v>
      </c>
      <c r="M717" t="s">
        <v>276</v>
      </c>
      <c r="N717" s="30">
        <v>11</v>
      </c>
      <c r="O717" t="s">
        <v>1609</v>
      </c>
      <c r="P717" t="s">
        <v>294</v>
      </c>
      <c r="Q717" s="30">
        <v>959573</v>
      </c>
    </row>
    <row r="718" spans="12:17" x14ac:dyDescent="0.25">
      <c r="L718" s="30">
        <v>312010606</v>
      </c>
      <c r="M718" t="s">
        <v>276</v>
      </c>
      <c r="N718" s="30">
        <v>11</v>
      </c>
      <c r="O718" t="s">
        <v>1609</v>
      </c>
      <c r="P718" t="s">
        <v>290</v>
      </c>
      <c r="Q718" s="30">
        <v>959565</v>
      </c>
    </row>
    <row r="719" spans="12:17" x14ac:dyDescent="0.25">
      <c r="L719" s="30">
        <v>312010623</v>
      </c>
      <c r="M719" t="s">
        <v>276</v>
      </c>
      <c r="N719" s="30">
        <v>11</v>
      </c>
      <c r="O719" t="s">
        <v>1609</v>
      </c>
      <c r="P719" t="s">
        <v>292</v>
      </c>
      <c r="Q719" s="30">
        <v>959570</v>
      </c>
    </row>
    <row r="720" spans="12:17" x14ac:dyDescent="0.25">
      <c r="L720" s="30">
        <v>312010643</v>
      </c>
      <c r="M720" t="s">
        <v>276</v>
      </c>
      <c r="N720" s="30">
        <v>11</v>
      </c>
      <c r="O720" t="s">
        <v>1609</v>
      </c>
      <c r="P720" t="s">
        <v>291</v>
      </c>
      <c r="Q720" s="30">
        <v>959567</v>
      </c>
    </row>
    <row r="721" spans="12:17" x14ac:dyDescent="0.25">
      <c r="L721" s="30">
        <v>312010704</v>
      </c>
      <c r="M721" t="s">
        <v>276</v>
      </c>
      <c r="N721" s="30">
        <v>11</v>
      </c>
      <c r="O721" t="s">
        <v>1609</v>
      </c>
      <c r="P721" t="s">
        <v>300</v>
      </c>
      <c r="Q721" s="30">
        <v>959600</v>
      </c>
    </row>
    <row r="722" spans="12:17" x14ac:dyDescent="0.25">
      <c r="L722" s="30">
        <v>312010713</v>
      </c>
      <c r="M722" t="s">
        <v>276</v>
      </c>
      <c r="N722" s="30">
        <v>11</v>
      </c>
      <c r="O722" t="s">
        <v>1609</v>
      </c>
      <c r="P722" t="s">
        <v>1130</v>
      </c>
      <c r="Q722" s="30">
        <v>959597</v>
      </c>
    </row>
    <row r="723" spans="12:17" x14ac:dyDescent="0.25">
      <c r="L723" s="30">
        <v>311030101</v>
      </c>
      <c r="M723" t="s">
        <v>276</v>
      </c>
      <c r="N723" s="30">
        <v>11</v>
      </c>
      <c r="O723" t="s">
        <v>1610</v>
      </c>
      <c r="P723" t="s">
        <v>301</v>
      </c>
      <c r="Q723" s="30">
        <v>959602</v>
      </c>
    </row>
    <row r="724" spans="12:17" x14ac:dyDescent="0.25">
      <c r="L724" s="30">
        <v>311030201</v>
      </c>
      <c r="M724" t="s">
        <v>276</v>
      </c>
      <c r="N724" s="30">
        <v>11</v>
      </c>
      <c r="O724" t="s">
        <v>1610</v>
      </c>
      <c r="P724" t="s">
        <v>302</v>
      </c>
      <c r="Q724" s="30">
        <v>959607</v>
      </c>
    </row>
    <row r="725" spans="12:17" x14ac:dyDescent="0.25">
      <c r="L725" s="30">
        <v>311020302</v>
      </c>
      <c r="M725" t="s">
        <v>276</v>
      </c>
      <c r="N725" s="30">
        <v>12</v>
      </c>
      <c r="O725" t="s">
        <v>1611</v>
      </c>
      <c r="P725" t="s">
        <v>272</v>
      </c>
      <c r="Q725" s="30">
        <v>959610</v>
      </c>
    </row>
    <row r="726" spans="12:17" x14ac:dyDescent="0.25">
      <c r="L726" s="30">
        <v>311020304</v>
      </c>
      <c r="M726" t="s">
        <v>276</v>
      </c>
      <c r="N726" s="30">
        <v>12</v>
      </c>
      <c r="O726" t="s">
        <v>1611</v>
      </c>
      <c r="P726" t="s">
        <v>273</v>
      </c>
      <c r="Q726" s="30">
        <v>959615</v>
      </c>
    </row>
    <row r="727" spans="12:17" x14ac:dyDescent="0.25">
      <c r="L727" s="30">
        <v>311020305</v>
      </c>
      <c r="M727" t="s">
        <v>276</v>
      </c>
      <c r="N727" s="30">
        <v>12</v>
      </c>
      <c r="O727" t="s">
        <v>1611</v>
      </c>
      <c r="P727" t="s">
        <v>1281</v>
      </c>
      <c r="Q727" s="30">
        <v>959615</v>
      </c>
    </row>
    <row r="728" spans="12:17" x14ac:dyDescent="0.25">
      <c r="L728" s="30">
        <v>311020401</v>
      </c>
      <c r="M728" t="s">
        <v>276</v>
      </c>
      <c r="N728" s="30">
        <v>12</v>
      </c>
      <c r="O728" t="s">
        <v>1611</v>
      </c>
      <c r="P728" t="s">
        <v>281</v>
      </c>
      <c r="Q728" s="30">
        <v>959617</v>
      </c>
    </row>
    <row r="729" spans="12:17" x14ac:dyDescent="0.25">
      <c r="L729" s="30">
        <v>310010102</v>
      </c>
      <c r="M729" t="s">
        <v>276</v>
      </c>
      <c r="N729" s="30">
        <v>12</v>
      </c>
      <c r="O729" t="s">
        <v>1612</v>
      </c>
      <c r="P729" t="s">
        <v>282</v>
      </c>
      <c r="Q729" s="30">
        <v>959629</v>
      </c>
    </row>
    <row r="730" spans="12:17" x14ac:dyDescent="0.25">
      <c r="L730" s="30">
        <v>310010201</v>
      </c>
      <c r="M730" t="s">
        <v>276</v>
      </c>
      <c r="N730" s="30">
        <v>12</v>
      </c>
      <c r="O730" t="s">
        <v>1612</v>
      </c>
      <c r="P730" t="s">
        <v>274</v>
      </c>
      <c r="Q730" s="30">
        <v>959623</v>
      </c>
    </row>
    <row r="731" spans="12:17" x14ac:dyDescent="0.25">
      <c r="L731" s="30">
        <v>310010302</v>
      </c>
      <c r="M731" t="s">
        <v>276</v>
      </c>
      <c r="N731" s="30">
        <v>12</v>
      </c>
      <c r="O731" t="s">
        <v>1612</v>
      </c>
      <c r="P731" t="s">
        <v>275</v>
      </c>
      <c r="Q731" s="30">
        <v>959627</v>
      </c>
    </row>
    <row r="732" spans="12:17" x14ac:dyDescent="0.25">
      <c r="L732" s="30">
        <v>311010101</v>
      </c>
      <c r="M732" t="s">
        <v>276</v>
      </c>
      <c r="N732" s="30">
        <v>12</v>
      </c>
      <c r="O732" t="s">
        <v>1613</v>
      </c>
      <c r="P732" t="s">
        <v>284</v>
      </c>
      <c r="Q732" s="30">
        <v>959634</v>
      </c>
    </row>
    <row r="733" spans="12:17" x14ac:dyDescent="0.25">
      <c r="L733" s="30">
        <v>311010102</v>
      </c>
      <c r="M733" t="s">
        <v>276</v>
      </c>
      <c r="N733" s="30">
        <v>12</v>
      </c>
      <c r="O733" t="s">
        <v>1613</v>
      </c>
      <c r="P733" t="s">
        <v>283</v>
      </c>
      <c r="Q733" s="30">
        <v>959634</v>
      </c>
    </row>
    <row r="734" spans="12:17" x14ac:dyDescent="0.25">
      <c r="L734" s="30">
        <v>311010201</v>
      </c>
      <c r="M734" t="s">
        <v>276</v>
      </c>
      <c r="N734" s="30">
        <v>12</v>
      </c>
      <c r="O734" t="s">
        <v>1613</v>
      </c>
      <c r="P734" t="s">
        <v>286</v>
      </c>
      <c r="Q734" s="30">
        <v>959638</v>
      </c>
    </row>
    <row r="735" spans="12:17" x14ac:dyDescent="0.25">
      <c r="L735" s="30">
        <v>311010403</v>
      </c>
      <c r="M735" t="s">
        <v>276</v>
      </c>
      <c r="N735" s="30">
        <v>12</v>
      </c>
      <c r="O735" t="s">
        <v>1613</v>
      </c>
      <c r="P735" t="s">
        <v>285</v>
      </c>
      <c r="Q735" s="30">
        <v>959636</v>
      </c>
    </row>
    <row r="736" spans="12:17" x14ac:dyDescent="0.25">
      <c r="L736" s="30">
        <v>311010404</v>
      </c>
      <c r="M736" t="s">
        <v>276</v>
      </c>
      <c r="N736" s="30">
        <v>12</v>
      </c>
      <c r="O736" t="s">
        <v>1613</v>
      </c>
      <c r="P736" t="s">
        <v>287</v>
      </c>
      <c r="Q736" s="30">
        <v>959637</v>
      </c>
    </row>
    <row r="737" spans="12:17" x14ac:dyDescent="0.25">
      <c r="L737" s="30">
        <v>311010501</v>
      </c>
      <c r="M737" t="s">
        <v>276</v>
      </c>
      <c r="N737" s="30">
        <v>12</v>
      </c>
      <c r="O737" t="s">
        <v>1613</v>
      </c>
      <c r="P737" t="s">
        <v>1125</v>
      </c>
      <c r="Q737" s="30">
        <v>959643</v>
      </c>
    </row>
    <row r="738" spans="12:17" x14ac:dyDescent="0.25">
      <c r="L738" s="30">
        <v>311020307</v>
      </c>
      <c r="M738" t="s">
        <v>276</v>
      </c>
      <c r="N738" s="30">
        <v>11</v>
      </c>
      <c r="O738" t="s">
        <v>1614</v>
      </c>
      <c r="P738" t="s">
        <v>288</v>
      </c>
      <c r="Q738" s="30">
        <v>959650</v>
      </c>
    </row>
    <row r="739" spans="12:17" x14ac:dyDescent="0.25">
      <c r="L739" s="30">
        <v>312020109</v>
      </c>
      <c r="M739" t="s">
        <v>276</v>
      </c>
      <c r="N739" s="30">
        <v>11</v>
      </c>
      <c r="O739" t="s">
        <v>1614</v>
      </c>
      <c r="P739" t="s">
        <v>289</v>
      </c>
      <c r="Q739" s="30">
        <v>959651</v>
      </c>
    </row>
    <row r="740" spans="12:17" x14ac:dyDescent="0.25">
      <c r="L740" s="30">
        <v>709010101</v>
      </c>
      <c r="M740" t="s">
        <v>21</v>
      </c>
      <c r="N740" s="30">
        <v>9</v>
      </c>
      <c r="O740" t="s">
        <v>1615</v>
      </c>
      <c r="P740" t="s">
        <v>92</v>
      </c>
      <c r="Q740" s="30">
        <v>959757</v>
      </c>
    </row>
    <row r="741" spans="12:17" x14ac:dyDescent="0.25">
      <c r="L741" s="30">
        <v>709010201</v>
      </c>
      <c r="M741" t="s">
        <v>21</v>
      </c>
      <c r="N741" s="30">
        <v>9</v>
      </c>
      <c r="O741" t="s">
        <v>1615</v>
      </c>
      <c r="P741" t="s">
        <v>93</v>
      </c>
      <c r="Q741" s="30">
        <v>959758</v>
      </c>
    </row>
    <row r="742" spans="12:17" x14ac:dyDescent="0.25">
      <c r="L742" s="30">
        <v>709020101</v>
      </c>
      <c r="M742" t="s">
        <v>21</v>
      </c>
      <c r="N742" s="30">
        <v>9</v>
      </c>
      <c r="O742" t="s">
        <v>1616</v>
      </c>
      <c r="P742" t="s">
        <v>880</v>
      </c>
      <c r="Q742" s="30">
        <v>959760</v>
      </c>
    </row>
    <row r="743" spans="12:17" x14ac:dyDescent="0.25">
      <c r="L743" s="30">
        <v>709020201</v>
      </c>
      <c r="M743" t="s">
        <v>21</v>
      </c>
      <c r="N743" s="30">
        <v>9</v>
      </c>
      <c r="O743" t="s">
        <v>1616</v>
      </c>
      <c r="P743" t="s">
        <v>1132</v>
      </c>
      <c r="Q743" s="30">
        <v>959760</v>
      </c>
    </row>
    <row r="744" spans="12:17" x14ac:dyDescent="0.25">
      <c r="L744" s="30">
        <v>709030101</v>
      </c>
      <c r="M744" t="s">
        <v>21</v>
      </c>
      <c r="N744" s="30">
        <v>9</v>
      </c>
      <c r="O744" t="s">
        <v>1617</v>
      </c>
      <c r="P744" t="s">
        <v>328</v>
      </c>
      <c r="Q744" s="30">
        <v>959761</v>
      </c>
    </row>
    <row r="745" spans="12:17" x14ac:dyDescent="0.25">
      <c r="L745" s="30">
        <v>709030201</v>
      </c>
      <c r="M745" t="s">
        <v>21</v>
      </c>
      <c r="N745" s="30">
        <v>9</v>
      </c>
      <c r="O745" t="s">
        <v>1617</v>
      </c>
      <c r="P745" t="s">
        <v>329</v>
      </c>
      <c r="Q745" s="30">
        <v>959761</v>
      </c>
    </row>
    <row r="746" spans="12:17" x14ac:dyDescent="0.25">
      <c r="L746" s="30">
        <v>709040101</v>
      </c>
      <c r="M746" t="s">
        <v>21</v>
      </c>
      <c r="N746" s="30">
        <v>9</v>
      </c>
      <c r="O746" t="s">
        <v>1618</v>
      </c>
      <c r="P746" t="s">
        <v>94</v>
      </c>
      <c r="Q746" s="30">
        <v>959762</v>
      </c>
    </row>
    <row r="747" spans="12:17" x14ac:dyDescent="0.25">
      <c r="L747" s="30">
        <v>709040201</v>
      </c>
      <c r="M747" t="s">
        <v>21</v>
      </c>
      <c r="N747" s="30">
        <v>9</v>
      </c>
      <c r="O747" t="s">
        <v>1618</v>
      </c>
      <c r="P747" t="s">
        <v>95</v>
      </c>
      <c r="Q747" s="30">
        <v>959764</v>
      </c>
    </row>
    <row r="748" spans="12:17" x14ac:dyDescent="0.25">
      <c r="L748" s="30">
        <v>709050101</v>
      </c>
      <c r="M748" t="s">
        <v>21</v>
      </c>
      <c r="N748" s="30">
        <v>9</v>
      </c>
      <c r="O748" t="s">
        <v>1619</v>
      </c>
      <c r="P748" t="s">
        <v>96</v>
      </c>
      <c r="Q748" s="30">
        <v>959765</v>
      </c>
    </row>
    <row r="749" spans="12:17" x14ac:dyDescent="0.25">
      <c r="L749" s="30">
        <v>709050201</v>
      </c>
      <c r="M749" t="s">
        <v>21</v>
      </c>
      <c r="N749" s="30">
        <v>9</v>
      </c>
      <c r="O749" t="s">
        <v>1619</v>
      </c>
      <c r="P749" t="s">
        <v>27</v>
      </c>
      <c r="Q749" s="30">
        <v>959765</v>
      </c>
    </row>
    <row r="750" spans="12:17" x14ac:dyDescent="0.25">
      <c r="L750" s="30">
        <v>709050301</v>
      </c>
      <c r="M750" t="s">
        <v>21</v>
      </c>
      <c r="N750" s="30">
        <v>9</v>
      </c>
      <c r="O750" t="s">
        <v>1619</v>
      </c>
      <c r="P750" t="s">
        <v>97</v>
      </c>
      <c r="Q750" s="30">
        <v>959765</v>
      </c>
    </row>
    <row r="751" spans="12:17" x14ac:dyDescent="0.25">
      <c r="L751" s="30">
        <v>709050401</v>
      </c>
      <c r="M751" t="s">
        <v>21</v>
      </c>
      <c r="N751" s="30">
        <v>9</v>
      </c>
      <c r="O751" t="s">
        <v>1619</v>
      </c>
      <c r="P751" t="s">
        <v>98</v>
      </c>
      <c r="Q751" s="30">
        <v>959765</v>
      </c>
    </row>
    <row r="752" spans="12:17" x14ac:dyDescent="0.25">
      <c r="L752" s="30">
        <v>709050501</v>
      </c>
      <c r="M752" t="s">
        <v>21</v>
      </c>
      <c r="N752" s="30">
        <v>9</v>
      </c>
      <c r="O752" t="s">
        <v>1619</v>
      </c>
      <c r="P752" t="s">
        <v>99</v>
      </c>
      <c r="Q752" s="30">
        <v>959768</v>
      </c>
    </row>
    <row r="753" spans="12:17" x14ac:dyDescent="0.25">
      <c r="L753" s="72">
        <v>709050601</v>
      </c>
      <c r="M753" t="s">
        <v>21</v>
      </c>
      <c r="N753" s="30">
        <v>9</v>
      </c>
      <c r="O753" t="s">
        <v>1619</v>
      </c>
      <c r="P753" t="s">
        <v>1136</v>
      </c>
      <c r="Q753" s="30">
        <v>959769</v>
      </c>
    </row>
    <row r="754" spans="12:17" x14ac:dyDescent="0.25">
      <c r="L754" s="30">
        <v>709060101</v>
      </c>
      <c r="M754" t="s">
        <v>21</v>
      </c>
      <c r="N754" s="30">
        <v>9</v>
      </c>
      <c r="O754" t="s">
        <v>1620</v>
      </c>
      <c r="P754" t="s">
        <v>100</v>
      </c>
      <c r="Q754" s="30">
        <v>959771</v>
      </c>
    </row>
    <row r="755" spans="12:17" x14ac:dyDescent="0.25">
      <c r="L755" s="30">
        <v>709060201</v>
      </c>
      <c r="M755" t="s">
        <v>21</v>
      </c>
      <c r="N755" s="30">
        <v>9</v>
      </c>
      <c r="O755" t="s">
        <v>1620</v>
      </c>
      <c r="P755" t="s">
        <v>1137</v>
      </c>
      <c r="Q755" s="30">
        <v>959774</v>
      </c>
    </row>
    <row r="756" spans="12:17" x14ac:dyDescent="0.25">
      <c r="L756" s="30">
        <v>709070101</v>
      </c>
      <c r="M756" t="s">
        <v>21</v>
      </c>
      <c r="N756" s="30">
        <v>9</v>
      </c>
      <c r="O756" t="s">
        <v>1621</v>
      </c>
      <c r="P756" t="s">
        <v>101</v>
      </c>
      <c r="Q756" s="30">
        <v>959776</v>
      </c>
    </row>
    <row r="757" spans="12:17" x14ac:dyDescent="0.25">
      <c r="L757" s="30">
        <v>709070201</v>
      </c>
      <c r="M757" t="s">
        <v>21</v>
      </c>
      <c r="N757" s="30">
        <v>9</v>
      </c>
      <c r="O757" t="s">
        <v>1621</v>
      </c>
      <c r="P757" t="s">
        <v>102</v>
      </c>
      <c r="Q757" s="30">
        <v>959777</v>
      </c>
    </row>
    <row r="758" spans="12:17" x14ac:dyDescent="0.25">
      <c r="L758" s="30">
        <v>709090101</v>
      </c>
      <c r="M758" t="s">
        <v>21</v>
      </c>
      <c r="N758" s="30">
        <v>9</v>
      </c>
      <c r="O758" t="s">
        <v>1622</v>
      </c>
      <c r="P758" t="s">
        <v>103</v>
      </c>
      <c r="Q758" s="30">
        <v>959780</v>
      </c>
    </row>
    <row r="759" spans="12:17" x14ac:dyDescent="0.25">
      <c r="L759" s="72">
        <v>709090201</v>
      </c>
      <c r="M759" t="s">
        <v>21</v>
      </c>
      <c r="N759" s="30">
        <v>9</v>
      </c>
      <c r="O759" t="s">
        <v>1622</v>
      </c>
      <c r="P759" t="s">
        <v>104</v>
      </c>
      <c r="Q759" s="30">
        <v>959781</v>
      </c>
    </row>
    <row r="760" spans="12:17" x14ac:dyDescent="0.25">
      <c r="L760" s="30">
        <v>710010101</v>
      </c>
      <c r="M760" t="s">
        <v>21</v>
      </c>
      <c r="N760" s="30">
        <v>10</v>
      </c>
      <c r="O760" t="s">
        <v>1623</v>
      </c>
      <c r="P760" t="s">
        <v>1133</v>
      </c>
      <c r="Q760" s="30">
        <v>959783</v>
      </c>
    </row>
    <row r="761" spans="12:17" x14ac:dyDescent="0.25">
      <c r="L761" s="30">
        <v>710010201</v>
      </c>
      <c r="M761" t="s">
        <v>21</v>
      </c>
      <c r="N761" s="30">
        <v>10</v>
      </c>
      <c r="O761" t="s">
        <v>1623</v>
      </c>
      <c r="P761" t="s">
        <v>78</v>
      </c>
      <c r="Q761" s="30">
        <v>959786</v>
      </c>
    </row>
    <row r="762" spans="12:17" x14ac:dyDescent="0.25">
      <c r="L762" s="30">
        <v>710010301</v>
      </c>
      <c r="M762" t="s">
        <v>21</v>
      </c>
      <c r="N762" s="30">
        <v>10</v>
      </c>
      <c r="O762" t="s">
        <v>1623</v>
      </c>
      <c r="P762" t="s">
        <v>1135</v>
      </c>
      <c r="Q762" s="30">
        <v>959785</v>
      </c>
    </row>
    <row r="763" spans="12:17" x14ac:dyDescent="0.25">
      <c r="L763" s="30">
        <v>710010401</v>
      </c>
      <c r="M763" t="s">
        <v>21</v>
      </c>
      <c r="N763" s="30">
        <v>10</v>
      </c>
      <c r="O763" t="s">
        <v>1623</v>
      </c>
      <c r="P763" t="s">
        <v>1131</v>
      </c>
      <c r="Q763" s="30">
        <v>959788</v>
      </c>
    </row>
    <row r="764" spans="12:17" x14ac:dyDescent="0.25">
      <c r="L764" s="30">
        <v>710010501</v>
      </c>
      <c r="M764" t="s">
        <v>21</v>
      </c>
      <c r="N764" s="30">
        <v>10</v>
      </c>
      <c r="O764" t="s">
        <v>1623</v>
      </c>
      <c r="P764" t="s">
        <v>1138</v>
      </c>
      <c r="Q764" s="30">
        <v>959790</v>
      </c>
    </row>
    <row r="765" spans="12:17" x14ac:dyDescent="0.25">
      <c r="L765" s="30">
        <v>710020101</v>
      </c>
      <c r="M765" t="s">
        <v>21</v>
      </c>
      <c r="N765" s="30">
        <v>10</v>
      </c>
      <c r="O765" t="s">
        <v>1624</v>
      </c>
      <c r="P765" t="s">
        <v>326</v>
      </c>
      <c r="Q765" s="30">
        <v>959791</v>
      </c>
    </row>
    <row r="766" spans="12:17" x14ac:dyDescent="0.25">
      <c r="L766" s="30">
        <v>710020201</v>
      </c>
      <c r="M766" t="s">
        <v>21</v>
      </c>
      <c r="N766" s="30">
        <v>10</v>
      </c>
      <c r="O766" t="s">
        <v>1624</v>
      </c>
      <c r="P766" t="s">
        <v>327</v>
      </c>
      <c r="Q766" s="30">
        <v>959794</v>
      </c>
    </row>
    <row r="767" spans="12:17" x14ac:dyDescent="0.25">
      <c r="L767" s="30">
        <v>710020301</v>
      </c>
      <c r="M767" t="s">
        <v>21</v>
      </c>
      <c r="N767" s="30">
        <v>10</v>
      </c>
      <c r="O767" t="s">
        <v>1624</v>
      </c>
      <c r="P767" t="s">
        <v>1134</v>
      </c>
      <c r="Q767" s="30">
        <v>959797</v>
      </c>
    </row>
    <row r="768" spans="12:17" x14ac:dyDescent="0.25">
      <c r="L768" s="30">
        <v>710030101</v>
      </c>
      <c r="M768" t="s">
        <v>21</v>
      </c>
      <c r="N768" s="30">
        <v>10</v>
      </c>
      <c r="O768" t="s">
        <v>1620</v>
      </c>
      <c r="P768" t="s">
        <v>79</v>
      </c>
      <c r="Q768" s="30">
        <v>959801</v>
      </c>
    </row>
    <row r="769" spans="12:17" x14ac:dyDescent="0.25">
      <c r="L769" s="30">
        <v>710030201</v>
      </c>
      <c r="M769" t="s">
        <v>21</v>
      </c>
      <c r="N769" s="30">
        <v>10</v>
      </c>
      <c r="O769" t="s">
        <v>1620</v>
      </c>
      <c r="P769" t="s">
        <v>80</v>
      </c>
      <c r="Q769" s="30">
        <v>959803</v>
      </c>
    </row>
    <row r="770" spans="12:17" x14ac:dyDescent="0.25">
      <c r="L770" s="30">
        <v>710030301</v>
      </c>
      <c r="M770" t="s">
        <v>21</v>
      </c>
      <c r="N770" s="30">
        <v>10</v>
      </c>
      <c r="O770" t="s">
        <v>1620</v>
      </c>
      <c r="P770" t="s">
        <v>81</v>
      </c>
      <c r="Q770" s="30">
        <v>959804</v>
      </c>
    </row>
    <row r="771" spans="12:17" x14ac:dyDescent="0.25">
      <c r="L771" s="30">
        <v>710040101</v>
      </c>
      <c r="M771" t="s">
        <v>21</v>
      </c>
      <c r="N771" s="30">
        <v>10</v>
      </c>
      <c r="O771" t="s">
        <v>1620</v>
      </c>
      <c r="P771" t="s">
        <v>82</v>
      </c>
      <c r="Q771" s="30">
        <v>959806</v>
      </c>
    </row>
    <row r="772" spans="12:17" x14ac:dyDescent="0.25">
      <c r="L772" s="30">
        <v>710040201</v>
      </c>
      <c r="M772" t="s">
        <v>21</v>
      </c>
      <c r="N772" s="30">
        <v>10</v>
      </c>
      <c r="O772" t="s">
        <v>1620</v>
      </c>
      <c r="P772" t="s">
        <v>83</v>
      </c>
      <c r="Q772" s="30">
        <v>959807</v>
      </c>
    </row>
    <row r="773" spans="12:17" x14ac:dyDescent="0.25">
      <c r="L773" s="30">
        <v>710050101</v>
      </c>
      <c r="M773" t="s">
        <v>21</v>
      </c>
      <c r="N773" s="30">
        <v>10</v>
      </c>
      <c r="O773" t="s">
        <v>1620</v>
      </c>
      <c r="P773" t="s">
        <v>84</v>
      </c>
      <c r="Q773" s="30">
        <v>959808</v>
      </c>
    </row>
    <row r="774" spans="12:17" x14ac:dyDescent="0.25">
      <c r="L774" s="30">
        <v>710050201</v>
      </c>
      <c r="M774" t="s">
        <v>21</v>
      </c>
      <c r="N774" s="30">
        <v>10</v>
      </c>
      <c r="O774" t="s">
        <v>1620</v>
      </c>
      <c r="P774" t="s">
        <v>85</v>
      </c>
      <c r="Q774" s="30">
        <v>959809</v>
      </c>
    </row>
    <row r="775" spans="12:17" x14ac:dyDescent="0.25">
      <c r="L775" s="30">
        <v>710050301</v>
      </c>
      <c r="M775" t="s">
        <v>21</v>
      </c>
      <c r="N775" s="30">
        <v>10</v>
      </c>
      <c r="O775" t="s">
        <v>1620</v>
      </c>
      <c r="P775" t="s">
        <v>86</v>
      </c>
      <c r="Q775" s="30">
        <v>959810</v>
      </c>
    </row>
    <row r="776" spans="12:17" x14ac:dyDescent="0.25">
      <c r="L776" s="30">
        <v>710060101</v>
      </c>
      <c r="M776" t="s">
        <v>21</v>
      </c>
      <c r="N776" s="30">
        <v>10</v>
      </c>
      <c r="O776" t="s">
        <v>1625</v>
      </c>
      <c r="P776" t="s">
        <v>87</v>
      </c>
      <c r="Q776" s="30">
        <v>959811</v>
      </c>
    </row>
    <row r="777" spans="12:17" x14ac:dyDescent="0.25">
      <c r="L777" s="30">
        <v>710060201</v>
      </c>
      <c r="M777" t="s">
        <v>21</v>
      </c>
      <c r="N777" s="30">
        <v>10</v>
      </c>
      <c r="O777" t="s">
        <v>1625</v>
      </c>
      <c r="P777" t="s">
        <v>88</v>
      </c>
      <c r="Q777" s="30">
        <v>959812</v>
      </c>
    </row>
    <row r="778" spans="12:17" x14ac:dyDescent="0.25">
      <c r="L778" s="30">
        <v>710070101</v>
      </c>
      <c r="M778" t="s">
        <v>21</v>
      </c>
      <c r="N778" s="30">
        <v>10</v>
      </c>
      <c r="O778" t="s">
        <v>1626</v>
      </c>
      <c r="P778" t="s">
        <v>89</v>
      </c>
      <c r="Q778" s="30">
        <v>959814</v>
      </c>
    </row>
    <row r="779" spans="12:17" x14ac:dyDescent="0.25">
      <c r="L779" s="30">
        <v>710080101</v>
      </c>
      <c r="M779" t="s">
        <v>21</v>
      </c>
      <c r="N779" s="30">
        <v>10</v>
      </c>
      <c r="O779" t="s">
        <v>1627</v>
      </c>
      <c r="P779" t="s">
        <v>90</v>
      </c>
      <c r="Q779" s="30">
        <v>959816</v>
      </c>
    </row>
    <row r="780" spans="12:17" x14ac:dyDescent="0.25">
      <c r="L780" s="30">
        <v>710080201</v>
      </c>
      <c r="M780" t="s">
        <v>21</v>
      </c>
      <c r="N780" s="30">
        <v>10</v>
      </c>
      <c r="O780" t="s">
        <v>1627</v>
      </c>
      <c r="P780" t="s">
        <v>91</v>
      </c>
      <c r="Q780" s="30">
        <v>959817</v>
      </c>
    </row>
    <row r="781" spans="12:17" x14ac:dyDescent="0.25">
      <c r="L781" s="30">
        <v>711010101</v>
      </c>
      <c r="M781" t="s">
        <v>21</v>
      </c>
      <c r="N781" s="30">
        <v>11</v>
      </c>
      <c r="O781" t="s">
        <v>1628</v>
      </c>
      <c r="P781" t="s">
        <v>61</v>
      </c>
      <c r="Q781" s="30">
        <v>959821</v>
      </c>
    </row>
    <row r="782" spans="12:17" x14ac:dyDescent="0.25">
      <c r="L782" s="30">
        <v>711010201</v>
      </c>
      <c r="M782" t="s">
        <v>21</v>
      </c>
      <c r="N782" s="30">
        <v>11</v>
      </c>
      <c r="O782" t="s">
        <v>1628</v>
      </c>
      <c r="P782" t="s">
        <v>62</v>
      </c>
      <c r="Q782" s="30">
        <v>959822</v>
      </c>
    </row>
    <row r="783" spans="12:17" x14ac:dyDescent="0.25">
      <c r="L783" s="30">
        <v>711010301</v>
      </c>
      <c r="M783" t="s">
        <v>21</v>
      </c>
      <c r="N783" s="30">
        <v>11</v>
      </c>
      <c r="O783" t="s">
        <v>1628</v>
      </c>
      <c r="P783" t="s">
        <v>63</v>
      </c>
      <c r="Q783" s="30">
        <v>959824</v>
      </c>
    </row>
    <row r="784" spans="12:17" x14ac:dyDescent="0.25">
      <c r="L784" s="30">
        <v>711020101</v>
      </c>
      <c r="M784" t="s">
        <v>21</v>
      </c>
      <c r="N784" s="30">
        <v>11</v>
      </c>
      <c r="O784" t="s">
        <v>1629</v>
      </c>
      <c r="P784" t="s">
        <v>324</v>
      </c>
      <c r="Q784" s="30">
        <v>959826</v>
      </c>
    </row>
    <row r="785" spans="12:17" x14ac:dyDescent="0.25">
      <c r="L785" s="30">
        <v>711020201</v>
      </c>
      <c r="M785" t="s">
        <v>21</v>
      </c>
      <c r="N785" s="30">
        <v>11</v>
      </c>
      <c r="O785" t="s">
        <v>1629</v>
      </c>
      <c r="P785" t="s">
        <v>1142</v>
      </c>
      <c r="Q785" s="30">
        <v>959827</v>
      </c>
    </row>
    <row r="786" spans="12:17" x14ac:dyDescent="0.25">
      <c r="L786" s="30">
        <v>711030101</v>
      </c>
      <c r="M786" t="s">
        <v>21</v>
      </c>
      <c r="N786" s="30">
        <v>11</v>
      </c>
      <c r="O786" t="s">
        <v>1629</v>
      </c>
      <c r="P786" t="s">
        <v>64</v>
      </c>
      <c r="Q786" s="30">
        <v>959830</v>
      </c>
    </row>
    <row r="787" spans="12:17" x14ac:dyDescent="0.25">
      <c r="L787" s="30">
        <v>711030201</v>
      </c>
      <c r="M787" t="s">
        <v>21</v>
      </c>
      <c r="N787" s="30">
        <v>11</v>
      </c>
      <c r="O787" t="s">
        <v>1629</v>
      </c>
      <c r="P787" t="s">
        <v>1143</v>
      </c>
      <c r="Q787" s="30">
        <v>959831</v>
      </c>
    </row>
    <row r="788" spans="12:17" x14ac:dyDescent="0.25">
      <c r="L788" s="30">
        <v>711040101</v>
      </c>
      <c r="M788" t="s">
        <v>21</v>
      </c>
      <c r="N788" s="30">
        <v>11</v>
      </c>
      <c r="O788" t="s">
        <v>1630</v>
      </c>
      <c r="P788" t="s">
        <v>65</v>
      </c>
      <c r="Q788" s="30">
        <v>959833</v>
      </c>
    </row>
    <row r="789" spans="12:17" x14ac:dyDescent="0.25">
      <c r="L789" s="30">
        <v>711040201</v>
      </c>
      <c r="M789" t="s">
        <v>21</v>
      </c>
      <c r="N789" s="30">
        <v>11</v>
      </c>
      <c r="O789" t="s">
        <v>1630</v>
      </c>
      <c r="P789" t="s">
        <v>66</v>
      </c>
      <c r="Q789" s="30">
        <v>959835</v>
      </c>
    </row>
    <row r="790" spans="12:17" x14ac:dyDescent="0.25">
      <c r="L790" s="30">
        <v>711040301</v>
      </c>
      <c r="M790" t="s">
        <v>21</v>
      </c>
      <c r="N790" s="30">
        <v>11</v>
      </c>
      <c r="O790" t="s">
        <v>1630</v>
      </c>
      <c r="P790" t="s">
        <v>325</v>
      </c>
      <c r="Q790" s="30">
        <v>959836</v>
      </c>
    </row>
    <row r="791" spans="12:17" x14ac:dyDescent="0.25">
      <c r="L791" s="30">
        <v>711050101</v>
      </c>
      <c r="M791" t="s">
        <v>21</v>
      </c>
      <c r="N791" s="30">
        <v>11</v>
      </c>
      <c r="O791" t="s">
        <v>1631</v>
      </c>
      <c r="P791" t="s">
        <v>67</v>
      </c>
      <c r="Q791" s="30">
        <v>959838</v>
      </c>
    </row>
    <row r="792" spans="12:17" x14ac:dyDescent="0.25">
      <c r="L792" s="30">
        <v>711050201</v>
      </c>
      <c r="M792" t="s">
        <v>21</v>
      </c>
      <c r="N792" s="30">
        <v>11</v>
      </c>
      <c r="O792" t="s">
        <v>1631</v>
      </c>
      <c r="P792" t="s">
        <v>68</v>
      </c>
      <c r="Q792" s="30">
        <v>959840</v>
      </c>
    </row>
    <row r="793" spans="12:17" x14ac:dyDescent="0.25">
      <c r="L793" s="30">
        <v>711050301</v>
      </c>
      <c r="M793" t="s">
        <v>21</v>
      </c>
      <c r="N793" s="30">
        <v>11</v>
      </c>
      <c r="O793" t="s">
        <v>1631</v>
      </c>
      <c r="P793" t="s">
        <v>1144</v>
      </c>
      <c r="Q793" s="30">
        <v>959842</v>
      </c>
    </row>
    <row r="794" spans="12:17" x14ac:dyDescent="0.25">
      <c r="L794" s="30">
        <v>711050401</v>
      </c>
      <c r="M794" t="s">
        <v>21</v>
      </c>
      <c r="N794" s="30">
        <v>11</v>
      </c>
      <c r="O794" t="s">
        <v>1631</v>
      </c>
      <c r="P794" t="s">
        <v>1145</v>
      </c>
      <c r="Q794" s="30">
        <v>959844</v>
      </c>
    </row>
    <row r="795" spans="12:17" x14ac:dyDescent="0.25">
      <c r="L795" s="30">
        <v>711060101</v>
      </c>
      <c r="M795" t="s">
        <v>21</v>
      </c>
      <c r="N795" s="30">
        <v>11</v>
      </c>
      <c r="O795" t="s">
        <v>1632</v>
      </c>
      <c r="P795" t="s">
        <v>69</v>
      </c>
      <c r="Q795" s="30">
        <v>959847</v>
      </c>
    </row>
    <row r="796" spans="12:17" x14ac:dyDescent="0.25">
      <c r="L796" s="30">
        <v>711060201</v>
      </c>
      <c r="M796" t="s">
        <v>21</v>
      </c>
      <c r="N796" s="30">
        <v>11</v>
      </c>
      <c r="O796" t="s">
        <v>1632</v>
      </c>
      <c r="P796" t="s">
        <v>70</v>
      </c>
      <c r="Q796" s="30">
        <v>959848</v>
      </c>
    </row>
    <row r="797" spans="12:17" x14ac:dyDescent="0.25">
      <c r="L797" s="30">
        <v>711060301</v>
      </c>
      <c r="M797" t="s">
        <v>21</v>
      </c>
      <c r="N797" s="30">
        <v>11</v>
      </c>
      <c r="O797" t="s">
        <v>1632</v>
      </c>
      <c r="P797" t="s">
        <v>1146</v>
      </c>
      <c r="Q797" s="30">
        <v>959849</v>
      </c>
    </row>
    <row r="798" spans="12:17" x14ac:dyDescent="0.25">
      <c r="L798" s="30">
        <v>711070101</v>
      </c>
      <c r="M798" t="s">
        <v>21</v>
      </c>
      <c r="N798" s="30">
        <v>11</v>
      </c>
      <c r="O798" t="s">
        <v>1633</v>
      </c>
      <c r="P798" t="s">
        <v>71</v>
      </c>
      <c r="Q798" s="30">
        <v>959851</v>
      </c>
    </row>
    <row r="799" spans="12:17" x14ac:dyDescent="0.25">
      <c r="L799" s="30">
        <v>711070201</v>
      </c>
      <c r="M799" t="s">
        <v>21</v>
      </c>
      <c r="N799" s="30">
        <v>11</v>
      </c>
      <c r="O799" t="s">
        <v>1633</v>
      </c>
      <c r="P799" t="s">
        <v>28</v>
      </c>
      <c r="Q799" s="30">
        <v>959852</v>
      </c>
    </row>
    <row r="800" spans="12:17" x14ac:dyDescent="0.25">
      <c r="L800" s="30">
        <v>711070301</v>
      </c>
      <c r="M800" t="s">
        <v>21</v>
      </c>
      <c r="N800" s="30">
        <v>11</v>
      </c>
      <c r="O800" t="s">
        <v>1634</v>
      </c>
      <c r="P800" t="s">
        <v>925</v>
      </c>
      <c r="Q800" s="30">
        <v>959853</v>
      </c>
    </row>
    <row r="801" spans="12:17" x14ac:dyDescent="0.25">
      <c r="L801" s="30">
        <v>711070401</v>
      </c>
      <c r="M801" t="s">
        <v>21</v>
      </c>
      <c r="N801" s="30">
        <v>11</v>
      </c>
      <c r="O801" t="s">
        <v>1634</v>
      </c>
      <c r="P801" t="s">
        <v>926</v>
      </c>
      <c r="Q801" s="30">
        <v>959854</v>
      </c>
    </row>
    <row r="802" spans="12:17" x14ac:dyDescent="0.25">
      <c r="L802" s="30">
        <v>711070501</v>
      </c>
      <c r="M802" t="s">
        <v>21</v>
      </c>
      <c r="N802" s="30">
        <v>11</v>
      </c>
      <c r="O802" t="s">
        <v>1635</v>
      </c>
      <c r="P802" t="s">
        <v>72</v>
      </c>
      <c r="Q802" s="30">
        <v>959855</v>
      </c>
    </row>
    <row r="803" spans="12:17" x14ac:dyDescent="0.25">
      <c r="L803" s="30">
        <v>711080101</v>
      </c>
      <c r="M803" t="s">
        <v>21</v>
      </c>
      <c r="N803" s="30">
        <v>11</v>
      </c>
      <c r="O803" t="s">
        <v>1636</v>
      </c>
      <c r="P803" t="s">
        <v>73</v>
      </c>
      <c r="Q803" s="30">
        <v>959857</v>
      </c>
    </row>
    <row r="804" spans="12:17" x14ac:dyDescent="0.25">
      <c r="L804" s="30">
        <v>711080201</v>
      </c>
      <c r="M804" t="s">
        <v>21</v>
      </c>
      <c r="N804" s="30">
        <v>11</v>
      </c>
      <c r="O804" t="s">
        <v>1636</v>
      </c>
      <c r="P804" t="s">
        <v>74</v>
      </c>
      <c r="Q804" s="30">
        <v>959858</v>
      </c>
    </row>
    <row r="805" spans="12:17" x14ac:dyDescent="0.25">
      <c r="L805" s="30">
        <v>711080301</v>
      </c>
      <c r="M805" t="s">
        <v>21</v>
      </c>
      <c r="N805" s="30">
        <v>11</v>
      </c>
      <c r="O805" t="s">
        <v>1636</v>
      </c>
      <c r="P805" t="s">
        <v>75</v>
      </c>
      <c r="Q805" s="30">
        <v>959861</v>
      </c>
    </row>
    <row r="806" spans="12:17" x14ac:dyDescent="0.25">
      <c r="L806" s="30">
        <v>711080401</v>
      </c>
      <c r="M806" t="s">
        <v>21</v>
      </c>
      <c r="N806" s="30">
        <v>11</v>
      </c>
      <c r="O806" t="s">
        <v>1636</v>
      </c>
      <c r="P806" t="s">
        <v>76</v>
      </c>
      <c r="Q806" s="30">
        <v>959860</v>
      </c>
    </row>
    <row r="807" spans="12:17" x14ac:dyDescent="0.25">
      <c r="L807" s="30">
        <v>711080501</v>
      </c>
      <c r="M807" t="s">
        <v>21</v>
      </c>
      <c r="N807" s="30">
        <v>11</v>
      </c>
      <c r="O807" t="s">
        <v>1636</v>
      </c>
      <c r="P807" t="s">
        <v>77</v>
      </c>
      <c r="Q807" s="30">
        <v>959863</v>
      </c>
    </row>
    <row r="808" spans="12:17" x14ac:dyDescent="0.25">
      <c r="L808" s="30">
        <v>712010101</v>
      </c>
      <c r="M808" t="s">
        <v>21</v>
      </c>
      <c r="N808" s="30">
        <v>12</v>
      </c>
      <c r="O808" t="s">
        <v>1637</v>
      </c>
      <c r="P808" t="s">
        <v>41</v>
      </c>
      <c r="Q808" s="30">
        <v>959865</v>
      </c>
    </row>
    <row r="809" spans="12:17" x14ac:dyDescent="0.25">
      <c r="L809" s="30">
        <v>712010201</v>
      </c>
      <c r="M809" t="s">
        <v>21</v>
      </c>
      <c r="N809" s="30">
        <v>12</v>
      </c>
      <c r="O809" t="s">
        <v>1637</v>
      </c>
      <c r="P809" t="s">
        <v>42</v>
      </c>
      <c r="Q809" s="30">
        <v>959866</v>
      </c>
    </row>
    <row r="810" spans="12:17" x14ac:dyDescent="0.25">
      <c r="L810" s="30">
        <v>712020101</v>
      </c>
      <c r="M810" t="s">
        <v>21</v>
      </c>
      <c r="N810" s="30">
        <v>12</v>
      </c>
      <c r="O810" t="s">
        <v>1638</v>
      </c>
      <c r="P810" t="s">
        <v>43</v>
      </c>
      <c r="Q810" s="30">
        <v>959868</v>
      </c>
    </row>
    <row r="811" spans="12:17" x14ac:dyDescent="0.25">
      <c r="L811" s="30">
        <v>712020301</v>
      </c>
      <c r="M811" t="s">
        <v>21</v>
      </c>
      <c r="N811" s="30">
        <v>12</v>
      </c>
      <c r="O811" t="s">
        <v>1638</v>
      </c>
      <c r="P811" t="s">
        <v>876</v>
      </c>
      <c r="Q811" s="30">
        <v>959869</v>
      </c>
    </row>
    <row r="812" spans="12:17" x14ac:dyDescent="0.25">
      <c r="L812" s="30">
        <v>712030101</v>
      </c>
      <c r="M812" t="s">
        <v>21</v>
      </c>
      <c r="N812" s="30">
        <v>12</v>
      </c>
      <c r="O812" t="s">
        <v>1639</v>
      </c>
      <c r="P812" t="s">
        <v>1140</v>
      </c>
      <c r="Q812" s="30">
        <v>959871</v>
      </c>
    </row>
    <row r="813" spans="12:17" x14ac:dyDescent="0.25">
      <c r="L813" s="30">
        <v>712030201</v>
      </c>
      <c r="M813" t="s">
        <v>21</v>
      </c>
      <c r="N813" s="30">
        <v>12</v>
      </c>
      <c r="O813" t="s">
        <v>1639</v>
      </c>
      <c r="P813" t="s">
        <v>1139</v>
      </c>
      <c r="Q813" s="30">
        <v>959872</v>
      </c>
    </row>
    <row r="814" spans="12:17" x14ac:dyDescent="0.25">
      <c r="L814" s="30">
        <v>712040101</v>
      </c>
      <c r="M814" t="s">
        <v>21</v>
      </c>
      <c r="N814" s="30">
        <v>12</v>
      </c>
      <c r="O814" t="s">
        <v>1631</v>
      </c>
      <c r="P814" t="s">
        <v>44</v>
      </c>
      <c r="Q814" s="30">
        <v>959873</v>
      </c>
    </row>
    <row r="815" spans="12:17" x14ac:dyDescent="0.25">
      <c r="L815" s="30">
        <v>712040201</v>
      </c>
      <c r="M815" t="s">
        <v>21</v>
      </c>
      <c r="N815" s="30">
        <v>12</v>
      </c>
      <c r="O815" t="s">
        <v>1631</v>
      </c>
      <c r="P815" t="s">
        <v>45</v>
      </c>
      <c r="Q815" s="30">
        <v>959874</v>
      </c>
    </row>
    <row r="816" spans="12:17" x14ac:dyDescent="0.25">
      <c r="L816" s="30">
        <v>712040301</v>
      </c>
      <c r="M816" t="s">
        <v>21</v>
      </c>
      <c r="N816" s="30">
        <v>12</v>
      </c>
      <c r="O816" t="s">
        <v>1631</v>
      </c>
      <c r="P816" t="s">
        <v>46</v>
      </c>
      <c r="Q816" s="30">
        <v>959876</v>
      </c>
    </row>
    <row r="817" spans="12:17" x14ac:dyDescent="0.25">
      <c r="L817" s="30">
        <v>712050101</v>
      </c>
      <c r="M817" t="s">
        <v>21</v>
      </c>
      <c r="N817" s="30">
        <v>12</v>
      </c>
      <c r="O817" t="s">
        <v>1631</v>
      </c>
      <c r="P817" t="s">
        <v>47</v>
      </c>
      <c r="Q817" s="30">
        <v>959877</v>
      </c>
    </row>
    <row r="818" spans="12:17" x14ac:dyDescent="0.25">
      <c r="L818" s="30">
        <v>712050201</v>
      </c>
      <c r="M818" t="s">
        <v>21</v>
      </c>
      <c r="N818" s="30">
        <v>12</v>
      </c>
      <c r="O818" t="s">
        <v>1631</v>
      </c>
      <c r="P818" t="s">
        <v>48</v>
      </c>
      <c r="Q818" s="30">
        <v>959879</v>
      </c>
    </row>
    <row r="819" spans="12:17" x14ac:dyDescent="0.25">
      <c r="L819" s="30">
        <v>712050301</v>
      </c>
      <c r="M819" t="s">
        <v>21</v>
      </c>
      <c r="N819" s="30">
        <v>12</v>
      </c>
      <c r="O819" t="s">
        <v>1631</v>
      </c>
      <c r="P819" t="s">
        <v>49</v>
      </c>
      <c r="Q819" s="30">
        <v>959880</v>
      </c>
    </row>
    <row r="820" spans="12:17" x14ac:dyDescent="0.25">
      <c r="L820" s="30">
        <v>712060101</v>
      </c>
      <c r="M820" t="s">
        <v>21</v>
      </c>
      <c r="N820" s="30">
        <v>12</v>
      </c>
      <c r="O820" t="s">
        <v>1631</v>
      </c>
      <c r="P820" t="s">
        <v>877</v>
      </c>
      <c r="Q820" s="30">
        <v>959881</v>
      </c>
    </row>
    <row r="821" spans="12:17" x14ac:dyDescent="0.25">
      <c r="L821" s="30">
        <v>712060201</v>
      </c>
      <c r="M821" t="s">
        <v>21</v>
      </c>
      <c r="N821" s="30">
        <v>12</v>
      </c>
      <c r="O821" t="s">
        <v>1631</v>
      </c>
      <c r="P821" t="s">
        <v>50</v>
      </c>
      <c r="Q821" s="30">
        <v>959883</v>
      </c>
    </row>
    <row r="822" spans="12:17" x14ac:dyDescent="0.25">
      <c r="L822" s="30">
        <v>712060301</v>
      </c>
      <c r="M822" t="s">
        <v>21</v>
      </c>
      <c r="N822" s="30">
        <v>12</v>
      </c>
      <c r="O822" t="s">
        <v>1631</v>
      </c>
      <c r="P822" t="s">
        <v>51</v>
      </c>
      <c r="Q822" s="30">
        <v>959884</v>
      </c>
    </row>
    <row r="823" spans="12:17" x14ac:dyDescent="0.25">
      <c r="L823" s="30">
        <v>712070101</v>
      </c>
      <c r="M823" t="s">
        <v>21</v>
      </c>
      <c r="N823" s="30">
        <v>12</v>
      </c>
      <c r="O823" t="s">
        <v>1640</v>
      </c>
      <c r="P823" t="s">
        <v>52</v>
      </c>
      <c r="Q823" s="30">
        <v>959886</v>
      </c>
    </row>
    <row r="824" spans="12:17" x14ac:dyDescent="0.25">
      <c r="L824" s="30">
        <v>712070201</v>
      </c>
      <c r="M824" t="s">
        <v>21</v>
      </c>
      <c r="N824" s="30">
        <v>12</v>
      </c>
      <c r="O824" t="s">
        <v>1640</v>
      </c>
      <c r="P824" t="s">
        <v>53</v>
      </c>
      <c r="Q824" s="30">
        <v>959887</v>
      </c>
    </row>
    <row r="825" spans="12:17" x14ac:dyDescent="0.25">
      <c r="L825" s="30">
        <v>712070301</v>
      </c>
      <c r="M825" t="s">
        <v>21</v>
      </c>
      <c r="N825" s="30">
        <v>12</v>
      </c>
      <c r="O825" t="s">
        <v>1640</v>
      </c>
      <c r="P825" t="s">
        <v>1141</v>
      </c>
      <c r="Q825" s="30">
        <v>959888</v>
      </c>
    </row>
    <row r="826" spans="12:17" x14ac:dyDescent="0.25">
      <c r="L826" s="30">
        <v>712080101</v>
      </c>
      <c r="M826" t="s">
        <v>21</v>
      </c>
      <c r="N826" s="30">
        <v>12</v>
      </c>
      <c r="O826" t="s">
        <v>1634</v>
      </c>
      <c r="P826" t="s">
        <v>54</v>
      </c>
      <c r="Q826" s="30">
        <v>959892</v>
      </c>
    </row>
    <row r="827" spans="12:17" x14ac:dyDescent="0.25">
      <c r="L827" s="30">
        <v>712080201</v>
      </c>
      <c r="M827" t="s">
        <v>21</v>
      </c>
      <c r="N827" s="30">
        <v>12</v>
      </c>
      <c r="O827" t="s">
        <v>1634</v>
      </c>
      <c r="P827" t="s">
        <v>55</v>
      </c>
      <c r="Q827" s="30">
        <v>959893</v>
      </c>
    </row>
    <row r="828" spans="12:17" x14ac:dyDescent="0.25">
      <c r="L828" s="30">
        <v>712080301</v>
      </c>
      <c r="M828" t="s">
        <v>21</v>
      </c>
      <c r="N828" s="30">
        <v>12</v>
      </c>
      <c r="O828" t="s">
        <v>1634</v>
      </c>
      <c r="P828" t="s">
        <v>56</v>
      </c>
      <c r="Q828" s="30">
        <v>959894</v>
      </c>
    </row>
    <row r="829" spans="12:17" x14ac:dyDescent="0.25">
      <c r="L829" s="30">
        <v>712080401</v>
      </c>
      <c r="M829" t="s">
        <v>21</v>
      </c>
      <c r="N829" s="30">
        <v>12</v>
      </c>
      <c r="O829" t="s">
        <v>1640</v>
      </c>
      <c r="P829" t="s">
        <v>878</v>
      </c>
      <c r="Q829" s="30">
        <v>959895</v>
      </c>
    </row>
    <row r="830" spans="12:17" x14ac:dyDescent="0.25">
      <c r="L830" s="30">
        <v>712080501</v>
      </c>
      <c r="M830" t="s">
        <v>21</v>
      </c>
      <c r="N830" s="30">
        <v>12</v>
      </c>
      <c r="O830" t="s">
        <v>1640</v>
      </c>
      <c r="P830" t="s">
        <v>57</v>
      </c>
      <c r="Q830" s="30">
        <v>959896</v>
      </c>
    </row>
    <row r="831" spans="12:17" x14ac:dyDescent="0.25">
      <c r="L831" s="30">
        <v>712090101</v>
      </c>
      <c r="M831" t="s">
        <v>21</v>
      </c>
      <c r="N831" s="30">
        <v>12</v>
      </c>
      <c r="O831" t="s">
        <v>1641</v>
      </c>
      <c r="P831" t="s">
        <v>58</v>
      </c>
      <c r="Q831" s="30">
        <v>959898</v>
      </c>
    </row>
    <row r="832" spans="12:17" x14ac:dyDescent="0.25">
      <c r="L832" s="30">
        <v>712090201</v>
      </c>
      <c r="M832" t="s">
        <v>21</v>
      </c>
      <c r="N832" s="30">
        <v>12</v>
      </c>
      <c r="O832" t="s">
        <v>1641</v>
      </c>
      <c r="P832" t="s">
        <v>59</v>
      </c>
      <c r="Q832" s="30">
        <v>959899</v>
      </c>
    </row>
    <row r="833" spans="12:17" x14ac:dyDescent="0.25">
      <c r="L833" s="30">
        <v>712090301</v>
      </c>
      <c r="M833" t="s">
        <v>21</v>
      </c>
      <c r="N833" s="30">
        <v>12</v>
      </c>
      <c r="O833" t="s">
        <v>1641</v>
      </c>
      <c r="P833" t="s">
        <v>879</v>
      </c>
      <c r="Q833" s="30">
        <v>959900</v>
      </c>
    </row>
    <row r="834" spans="12:17" x14ac:dyDescent="0.25">
      <c r="L834" s="30">
        <v>712090401</v>
      </c>
      <c r="M834" t="s">
        <v>21</v>
      </c>
      <c r="N834" s="30">
        <v>12</v>
      </c>
      <c r="O834" t="s">
        <v>1641</v>
      </c>
      <c r="P834" t="s">
        <v>60</v>
      </c>
      <c r="Q834" s="30">
        <v>959901</v>
      </c>
    </row>
    <row r="835" spans="12:17" x14ac:dyDescent="0.25">
      <c r="L835" s="72">
        <v>1609010100</v>
      </c>
      <c r="M835" t="s">
        <v>1642</v>
      </c>
      <c r="N835" s="30">
        <v>9</v>
      </c>
      <c r="O835" t="s">
        <v>1643</v>
      </c>
      <c r="P835" t="s">
        <v>892</v>
      </c>
      <c r="Q835" s="30">
        <v>959950</v>
      </c>
    </row>
    <row r="836" spans="12:17" x14ac:dyDescent="0.25">
      <c r="L836" s="72">
        <v>1609010101</v>
      </c>
      <c r="M836" t="s">
        <v>1642</v>
      </c>
      <c r="N836" s="30">
        <v>9</v>
      </c>
      <c r="O836" t="s">
        <v>1643</v>
      </c>
      <c r="P836" t="s">
        <v>1190</v>
      </c>
      <c r="Q836" s="30">
        <v>959951</v>
      </c>
    </row>
    <row r="837" spans="12:17" x14ac:dyDescent="0.25">
      <c r="L837" s="72">
        <v>1609010102</v>
      </c>
      <c r="M837" t="s">
        <v>1642</v>
      </c>
      <c r="N837" s="30">
        <v>9</v>
      </c>
      <c r="O837" t="s">
        <v>1643</v>
      </c>
      <c r="P837" t="s">
        <v>162</v>
      </c>
      <c r="Q837" s="30">
        <v>959952</v>
      </c>
    </row>
    <row r="838" spans="12:17" x14ac:dyDescent="0.25">
      <c r="L838" s="72">
        <v>1609010103</v>
      </c>
      <c r="M838" t="s">
        <v>1642</v>
      </c>
      <c r="N838" s="30">
        <v>9</v>
      </c>
      <c r="O838" t="s">
        <v>1643</v>
      </c>
      <c r="P838" t="s">
        <v>1199</v>
      </c>
      <c r="Q838" s="30">
        <v>959953</v>
      </c>
    </row>
    <row r="839" spans="12:17" x14ac:dyDescent="0.25">
      <c r="L839" s="72">
        <v>1609020100</v>
      </c>
      <c r="M839" t="s">
        <v>1642</v>
      </c>
      <c r="N839" s="30">
        <v>9</v>
      </c>
      <c r="O839" t="s">
        <v>1644</v>
      </c>
      <c r="P839" t="s">
        <v>893</v>
      </c>
      <c r="Q839" s="30">
        <v>959954</v>
      </c>
    </row>
    <row r="840" spans="12:17" x14ac:dyDescent="0.25">
      <c r="L840" s="72">
        <v>1609020101</v>
      </c>
      <c r="M840" t="s">
        <v>1642</v>
      </c>
      <c r="N840" s="30">
        <v>9</v>
      </c>
      <c r="O840" t="s">
        <v>1644</v>
      </c>
      <c r="P840" t="s">
        <v>1183</v>
      </c>
      <c r="Q840" s="30">
        <v>959955</v>
      </c>
    </row>
    <row r="841" spans="12:17" x14ac:dyDescent="0.25">
      <c r="L841" s="72">
        <v>1609020102</v>
      </c>
      <c r="M841" t="s">
        <v>1642</v>
      </c>
      <c r="N841" s="30">
        <v>9</v>
      </c>
      <c r="O841" t="s">
        <v>1644</v>
      </c>
      <c r="P841" t="s">
        <v>1187</v>
      </c>
      <c r="Q841" s="30">
        <v>959956</v>
      </c>
    </row>
    <row r="842" spans="12:17" x14ac:dyDescent="0.25">
      <c r="L842" s="72">
        <v>1609020103</v>
      </c>
      <c r="M842" t="s">
        <v>1642</v>
      </c>
      <c r="N842" s="30">
        <v>9</v>
      </c>
      <c r="O842" t="s">
        <v>1644</v>
      </c>
      <c r="P842" t="s">
        <v>1186</v>
      </c>
      <c r="Q842" s="30">
        <v>959957</v>
      </c>
    </row>
    <row r="843" spans="12:17" x14ac:dyDescent="0.25">
      <c r="L843" s="72">
        <v>1609020104</v>
      </c>
      <c r="M843" t="s">
        <v>1642</v>
      </c>
      <c r="N843" s="30">
        <v>9</v>
      </c>
      <c r="O843" t="s">
        <v>1644</v>
      </c>
      <c r="P843" t="s">
        <v>1188</v>
      </c>
      <c r="Q843" s="30">
        <v>959958</v>
      </c>
    </row>
    <row r="844" spans="12:17" x14ac:dyDescent="0.25">
      <c r="L844" s="72">
        <v>1609020105</v>
      </c>
      <c r="M844" t="s">
        <v>1642</v>
      </c>
      <c r="N844" s="30">
        <v>9</v>
      </c>
      <c r="O844" t="s">
        <v>1644</v>
      </c>
      <c r="P844" t="s">
        <v>1200</v>
      </c>
      <c r="Q844" s="30">
        <v>959959</v>
      </c>
    </row>
    <row r="845" spans="12:17" x14ac:dyDescent="0.25">
      <c r="L845" s="72">
        <v>1609030100</v>
      </c>
      <c r="M845" t="s">
        <v>1642</v>
      </c>
      <c r="N845" s="30">
        <v>9</v>
      </c>
      <c r="O845" t="s">
        <v>1645</v>
      </c>
      <c r="P845" t="s">
        <v>894</v>
      </c>
      <c r="Q845" s="30">
        <v>959960</v>
      </c>
    </row>
    <row r="846" spans="12:17" x14ac:dyDescent="0.25">
      <c r="L846" s="72">
        <v>1609030101</v>
      </c>
      <c r="M846" t="s">
        <v>1642</v>
      </c>
      <c r="N846" s="30">
        <v>9</v>
      </c>
      <c r="O846" t="s">
        <v>1645</v>
      </c>
      <c r="P846" t="s">
        <v>1192</v>
      </c>
      <c r="Q846" s="30">
        <v>959961</v>
      </c>
    </row>
    <row r="847" spans="12:17" x14ac:dyDescent="0.25">
      <c r="L847" s="72">
        <v>1609030102</v>
      </c>
      <c r="M847" t="s">
        <v>1642</v>
      </c>
      <c r="N847" s="30">
        <v>9</v>
      </c>
      <c r="O847" t="s">
        <v>1645</v>
      </c>
      <c r="P847" t="s">
        <v>1194</v>
      </c>
      <c r="Q847" s="30">
        <v>959962</v>
      </c>
    </row>
    <row r="848" spans="12:17" x14ac:dyDescent="0.25">
      <c r="L848" s="72">
        <v>1609030103</v>
      </c>
      <c r="M848" t="s">
        <v>1642</v>
      </c>
      <c r="N848" s="30">
        <v>9</v>
      </c>
      <c r="O848" t="s">
        <v>1645</v>
      </c>
      <c r="P848" t="s">
        <v>1193</v>
      </c>
      <c r="Q848" s="30">
        <v>959963</v>
      </c>
    </row>
    <row r="849" spans="12:17" x14ac:dyDescent="0.25">
      <c r="L849" s="72">
        <v>1609030104</v>
      </c>
      <c r="M849" t="s">
        <v>1642</v>
      </c>
      <c r="N849" s="30">
        <v>9</v>
      </c>
      <c r="O849" t="s">
        <v>1645</v>
      </c>
      <c r="P849" t="s">
        <v>1195</v>
      </c>
      <c r="Q849" s="30">
        <v>959964</v>
      </c>
    </row>
    <row r="850" spans="12:17" x14ac:dyDescent="0.25">
      <c r="L850" s="72">
        <v>1609030105</v>
      </c>
      <c r="M850" t="s">
        <v>1642</v>
      </c>
      <c r="N850" s="30">
        <v>9</v>
      </c>
      <c r="O850" t="s">
        <v>1645</v>
      </c>
      <c r="P850" t="s">
        <v>1191</v>
      </c>
      <c r="Q850" s="30">
        <v>959965</v>
      </c>
    </row>
    <row r="851" spans="12:17" x14ac:dyDescent="0.25">
      <c r="L851" s="72">
        <v>1609030106</v>
      </c>
      <c r="M851" t="s">
        <v>1642</v>
      </c>
      <c r="N851" s="30">
        <v>9</v>
      </c>
      <c r="O851" t="s">
        <v>1645</v>
      </c>
      <c r="P851" t="s">
        <v>1196</v>
      </c>
      <c r="Q851" s="30">
        <v>959966</v>
      </c>
    </row>
    <row r="852" spans="12:17" x14ac:dyDescent="0.25">
      <c r="L852" s="72">
        <v>1609040100</v>
      </c>
      <c r="M852" t="s">
        <v>1642</v>
      </c>
      <c r="N852" s="30">
        <v>9</v>
      </c>
      <c r="O852" t="s">
        <v>1646</v>
      </c>
      <c r="P852" t="s">
        <v>1185</v>
      </c>
      <c r="Q852" s="30">
        <v>959967</v>
      </c>
    </row>
    <row r="853" spans="12:17" x14ac:dyDescent="0.25">
      <c r="L853" s="72">
        <v>1609040101</v>
      </c>
      <c r="M853" t="s">
        <v>1642</v>
      </c>
      <c r="N853" s="30">
        <v>9</v>
      </c>
      <c r="O853" t="s">
        <v>1646</v>
      </c>
      <c r="P853" t="s">
        <v>1182</v>
      </c>
      <c r="Q853" s="30">
        <v>959968</v>
      </c>
    </row>
    <row r="854" spans="12:17" x14ac:dyDescent="0.25">
      <c r="L854" s="72">
        <v>1609040102</v>
      </c>
      <c r="M854" t="s">
        <v>1642</v>
      </c>
      <c r="N854" s="30">
        <v>9</v>
      </c>
      <c r="O854" t="s">
        <v>1646</v>
      </c>
      <c r="P854" t="s">
        <v>1184</v>
      </c>
      <c r="Q854" s="30">
        <v>959969</v>
      </c>
    </row>
    <row r="855" spans="12:17" x14ac:dyDescent="0.25">
      <c r="L855" s="72">
        <v>1609040103</v>
      </c>
      <c r="M855" t="s">
        <v>1642</v>
      </c>
      <c r="N855" s="30">
        <v>9</v>
      </c>
      <c r="O855" t="s">
        <v>1646</v>
      </c>
      <c r="P855" t="s">
        <v>1201</v>
      </c>
      <c r="Q855" s="30">
        <v>959970</v>
      </c>
    </row>
    <row r="856" spans="12:17" x14ac:dyDescent="0.25">
      <c r="L856" s="72">
        <v>1609040104</v>
      </c>
      <c r="M856" t="s">
        <v>1642</v>
      </c>
      <c r="N856" s="30">
        <v>9</v>
      </c>
      <c r="O856" t="s">
        <v>1646</v>
      </c>
      <c r="P856" t="s">
        <v>1198</v>
      </c>
      <c r="Q856" s="30">
        <v>959971</v>
      </c>
    </row>
    <row r="857" spans="12:17" x14ac:dyDescent="0.25">
      <c r="L857" s="72">
        <v>1609050100</v>
      </c>
      <c r="M857" t="s">
        <v>1642</v>
      </c>
      <c r="N857" s="30">
        <v>9</v>
      </c>
      <c r="O857" t="s">
        <v>1647</v>
      </c>
      <c r="P857" t="s">
        <v>895</v>
      </c>
      <c r="Q857" s="30">
        <v>959972</v>
      </c>
    </row>
    <row r="858" spans="12:17" x14ac:dyDescent="0.25">
      <c r="L858" s="72">
        <v>1609050101</v>
      </c>
      <c r="M858" t="s">
        <v>1642</v>
      </c>
      <c r="N858" s="30">
        <v>9</v>
      </c>
      <c r="O858" t="s">
        <v>1647</v>
      </c>
      <c r="P858" t="s">
        <v>991</v>
      </c>
      <c r="Q858" s="30">
        <v>959973</v>
      </c>
    </row>
    <row r="859" spans="12:17" x14ac:dyDescent="0.25">
      <c r="L859" s="72">
        <v>1609050102</v>
      </c>
      <c r="M859" t="s">
        <v>1642</v>
      </c>
      <c r="N859" s="30">
        <v>9</v>
      </c>
      <c r="O859" t="s">
        <v>1647</v>
      </c>
      <c r="P859" t="s">
        <v>1189</v>
      </c>
      <c r="Q859" s="30">
        <v>959974</v>
      </c>
    </row>
    <row r="860" spans="12:17" x14ac:dyDescent="0.25">
      <c r="L860" s="72">
        <v>1609050103</v>
      </c>
      <c r="M860" t="s">
        <v>1642</v>
      </c>
      <c r="N860" s="30">
        <v>9</v>
      </c>
      <c r="O860" t="s">
        <v>1647</v>
      </c>
      <c r="P860" t="s">
        <v>1197</v>
      </c>
      <c r="Q860" s="30">
        <v>959975</v>
      </c>
    </row>
    <row r="861" spans="12:17" x14ac:dyDescent="0.25">
      <c r="L861" s="72">
        <v>1610010100</v>
      </c>
      <c r="M861" t="s">
        <v>1642</v>
      </c>
      <c r="N861" s="30">
        <v>10</v>
      </c>
      <c r="O861" t="s">
        <v>1648</v>
      </c>
      <c r="P861" t="s">
        <v>1147</v>
      </c>
      <c r="Q861" s="30">
        <v>959976</v>
      </c>
    </row>
    <row r="862" spans="12:17" x14ac:dyDescent="0.25">
      <c r="L862" s="72">
        <v>1610010101</v>
      </c>
      <c r="M862" t="s">
        <v>1642</v>
      </c>
      <c r="N862" s="30">
        <v>10</v>
      </c>
      <c r="O862" t="s">
        <v>1648</v>
      </c>
      <c r="P862" t="s">
        <v>149</v>
      </c>
      <c r="Q862" s="30">
        <v>959977</v>
      </c>
    </row>
    <row r="863" spans="12:17" x14ac:dyDescent="0.25">
      <c r="L863" s="72">
        <v>1610010102</v>
      </c>
      <c r="M863" t="s">
        <v>1642</v>
      </c>
      <c r="N863" s="30">
        <v>10</v>
      </c>
      <c r="O863" t="s">
        <v>1648</v>
      </c>
      <c r="P863" t="s">
        <v>1148</v>
      </c>
      <c r="Q863" s="30">
        <v>959978</v>
      </c>
    </row>
    <row r="864" spans="12:17" x14ac:dyDescent="0.25">
      <c r="L864" s="72">
        <v>1610010103</v>
      </c>
      <c r="M864" t="s">
        <v>1642</v>
      </c>
      <c r="N864" s="30">
        <v>10</v>
      </c>
      <c r="O864" t="s">
        <v>1648</v>
      </c>
      <c r="P864" t="s">
        <v>1149</v>
      </c>
      <c r="Q864" s="30">
        <v>959979</v>
      </c>
    </row>
    <row r="865" spans="12:17" x14ac:dyDescent="0.25">
      <c r="L865" s="72">
        <v>1610010104</v>
      </c>
      <c r="M865" t="s">
        <v>1642</v>
      </c>
      <c r="N865" s="30">
        <v>10</v>
      </c>
      <c r="O865" t="s">
        <v>1648</v>
      </c>
      <c r="P865" t="s">
        <v>1150</v>
      </c>
      <c r="Q865" s="30">
        <v>959980</v>
      </c>
    </row>
    <row r="866" spans="12:17" x14ac:dyDescent="0.25">
      <c r="L866" s="72">
        <v>1610010105</v>
      </c>
      <c r="M866" t="s">
        <v>1642</v>
      </c>
      <c r="N866" s="30">
        <v>10</v>
      </c>
      <c r="O866" t="s">
        <v>1648</v>
      </c>
      <c r="P866" t="s">
        <v>330</v>
      </c>
      <c r="Q866" s="30">
        <v>959981</v>
      </c>
    </row>
    <row r="867" spans="12:17" x14ac:dyDescent="0.25">
      <c r="L867" s="72">
        <v>1610010106</v>
      </c>
      <c r="M867" t="s">
        <v>1642</v>
      </c>
      <c r="N867" s="30">
        <v>10</v>
      </c>
      <c r="O867" t="s">
        <v>1648</v>
      </c>
      <c r="P867" t="s">
        <v>1151</v>
      </c>
      <c r="Q867" s="30">
        <v>959982</v>
      </c>
    </row>
    <row r="868" spans="12:17" x14ac:dyDescent="0.25">
      <c r="L868" s="72">
        <v>1610020100</v>
      </c>
      <c r="M868" t="s">
        <v>1642</v>
      </c>
      <c r="N868" s="30">
        <v>10</v>
      </c>
      <c r="O868" t="s">
        <v>1649</v>
      </c>
      <c r="P868" t="s">
        <v>1152</v>
      </c>
      <c r="Q868" s="30">
        <v>959983</v>
      </c>
    </row>
    <row r="869" spans="12:17" x14ac:dyDescent="0.25">
      <c r="L869" s="72">
        <v>1610020101</v>
      </c>
      <c r="M869" t="s">
        <v>1642</v>
      </c>
      <c r="N869" s="30">
        <v>10</v>
      </c>
      <c r="O869" t="s">
        <v>1649</v>
      </c>
      <c r="P869" t="s">
        <v>1153</v>
      </c>
      <c r="Q869" s="30">
        <v>959984</v>
      </c>
    </row>
    <row r="870" spans="12:17" x14ac:dyDescent="0.25">
      <c r="L870" s="72">
        <v>1610020102</v>
      </c>
      <c r="M870" t="s">
        <v>1642</v>
      </c>
      <c r="N870" s="30">
        <v>10</v>
      </c>
      <c r="O870" t="s">
        <v>1649</v>
      </c>
      <c r="P870" t="s">
        <v>1119</v>
      </c>
      <c r="Q870" s="30">
        <v>959985</v>
      </c>
    </row>
    <row r="871" spans="12:17" x14ac:dyDescent="0.25">
      <c r="L871" s="72">
        <v>1610020103</v>
      </c>
      <c r="M871" t="s">
        <v>1642</v>
      </c>
      <c r="N871" s="30">
        <v>10</v>
      </c>
      <c r="O871" t="s">
        <v>1649</v>
      </c>
      <c r="P871" t="s">
        <v>1120</v>
      </c>
      <c r="Q871" s="30">
        <v>959986</v>
      </c>
    </row>
    <row r="872" spans="12:17" x14ac:dyDescent="0.25">
      <c r="L872" s="72">
        <v>1610020104</v>
      </c>
      <c r="M872" t="s">
        <v>1642</v>
      </c>
      <c r="N872" s="30">
        <v>10</v>
      </c>
      <c r="O872" t="s">
        <v>1649</v>
      </c>
      <c r="P872" t="s">
        <v>150</v>
      </c>
      <c r="Q872" s="30">
        <v>959987</v>
      </c>
    </row>
    <row r="873" spans="12:17" x14ac:dyDescent="0.25">
      <c r="L873" s="72">
        <v>1610020105</v>
      </c>
      <c r="M873" t="s">
        <v>1642</v>
      </c>
      <c r="N873" s="30">
        <v>10</v>
      </c>
      <c r="O873" t="s">
        <v>1649</v>
      </c>
      <c r="P873" t="s">
        <v>1154</v>
      </c>
      <c r="Q873" s="30">
        <v>959988</v>
      </c>
    </row>
    <row r="874" spans="12:17" x14ac:dyDescent="0.25">
      <c r="L874" s="72">
        <v>1610030100</v>
      </c>
      <c r="M874" t="s">
        <v>1642</v>
      </c>
      <c r="N874" s="30">
        <v>10</v>
      </c>
      <c r="O874" t="s">
        <v>1650</v>
      </c>
      <c r="P874" t="s">
        <v>891</v>
      </c>
      <c r="Q874" s="30">
        <v>959989</v>
      </c>
    </row>
    <row r="875" spans="12:17" x14ac:dyDescent="0.25">
      <c r="L875" s="72">
        <v>1610030101</v>
      </c>
      <c r="M875" t="s">
        <v>1642</v>
      </c>
      <c r="N875" s="30">
        <v>10</v>
      </c>
      <c r="O875" t="s">
        <v>1650</v>
      </c>
      <c r="P875" t="s">
        <v>151</v>
      </c>
      <c r="Q875" s="30">
        <v>959990</v>
      </c>
    </row>
    <row r="876" spans="12:17" x14ac:dyDescent="0.25">
      <c r="L876" s="72">
        <v>1610030102</v>
      </c>
      <c r="M876" t="s">
        <v>1642</v>
      </c>
      <c r="N876" s="30">
        <v>10</v>
      </c>
      <c r="O876" t="s">
        <v>1650</v>
      </c>
      <c r="P876" t="s">
        <v>152</v>
      </c>
      <c r="Q876" s="30">
        <v>959991</v>
      </c>
    </row>
    <row r="877" spans="12:17" x14ac:dyDescent="0.25">
      <c r="L877" s="72">
        <v>1610030103</v>
      </c>
      <c r="M877" t="s">
        <v>1642</v>
      </c>
      <c r="N877" s="30">
        <v>10</v>
      </c>
      <c r="O877" t="s">
        <v>1650</v>
      </c>
      <c r="P877" t="s">
        <v>1155</v>
      </c>
      <c r="Q877" s="30">
        <v>959992</v>
      </c>
    </row>
    <row r="878" spans="12:17" x14ac:dyDescent="0.25">
      <c r="L878" s="72">
        <v>1610030104</v>
      </c>
      <c r="M878" t="s">
        <v>1642</v>
      </c>
      <c r="N878" s="30">
        <v>10</v>
      </c>
      <c r="O878" t="s">
        <v>1650</v>
      </c>
      <c r="P878" t="s">
        <v>1156</v>
      </c>
      <c r="Q878" s="30">
        <v>959993</v>
      </c>
    </row>
    <row r="879" spans="12:17" x14ac:dyDescent="0.25">
      <c r="L879" s="72">
        <v>1610030105</v>
      </c>
      <c r="M879" t="s">
        <v>1642</v>
      </c>
      <c r="N879" s="30">
        <v>10</v>
      </c>
      <c r="O879" t="s">
        <v>1650</v>
      </c>
      <c r="P879" t="s">
        <v>153</v>
      </c>
      <c r="Q879" s="30">
        <v>959994</v>
      </c>
    </row>
    <row r="880" spans="12:17" x14ac:dyDescent="0.25">
      <c r="L880" s="72">
        <v>1610030106</v>
      </c>
      <c r="M880" t="s">
        <v>1642</v>
      </c>
      <c r="N880" s="30">
        <v>10</v>
      </c>
      <c r="O880" t="s">
        <v>1650</v>
      </c>
      <c r="P880" t="s">
        <v>154</v>
      </c>
      <c r="Q880" s="30">
        <v>959995</v>
      </c>
    </row>
    <row r="881" spans="12:17" x14ac:dyDescent="0.25">
      <c r="L881" s="72">
        <v>1610030107</v>
      </c>
      <c r="M881" t="s">
        <v>1642</v>
      </c>
      <c r="N881" s="30">
        <v>10</v>
      </c>
      <c r="O881" t="s">
        <v>1650</v>
      </c>
      <c r="P881" t="s">
        <v>1157</v>
      </c>
      <c r="Q881" s="30">
        <v>959996</v>
      </c>
    </row>
    <row r="882" spans="12:17" x14ac:dyDescent="0.25">
      <c r="L882" s="72">
        <v>1610040100</v>
      </c>
      <c r="M882" t="s">
        <v>1642</v>
      </c>
      <c r="N882" s="30">
        <v>10</v>
      </c>
      <c r="O882" t="s">
        <v>1651</v>
      </c>
      <c r="P882" t="s">
        <v>1158</v>
      </c>
      <c r="Q882" s="30">
        <v>959997</v>
      </c>
    </row>
    <row r="883" spans="12:17" x14ac:dyDescent="0.25">
      <c r="L883" s="72">
        <v>1610040101</v>
      </c>
      <c r="M883" t="s">
        <v>1642</v>
      </c>
      <c r="N883" s="30">
        <v>10</v>
      </c>
      <c r="O883" t="s">
        <v>1651</v>
      </c>
      <c r="P883" t="s">
        <v>155</v>
      </c>
      <c r="Q883" s="30">
        <v>959998</v>
      </c>
    </row>
    <row r="884" spans="12:17" x14ac:dyDescent="0.25">
      <c r="L884" s="72">
        <v>1610040102</v>
      </c>
      <c r="M884" t="s">
        <v>1642</v>
      </c>
      <c r="N884" s="30">
        <v>10</v>
      </c>
      <c r="O884" t="s">
        <v>1651</v>
      </c>
      <c r="P884" t="s">
        <v>156</v>
      </c>
      <c r="Q884" s="30">
        <v>959998</v>
      </c>
    </row>
    <row r="885" spans="12:17" x14ac:dyDescent="0.25">
      <c r="L885" s="72">
        <v>1610040103</v>
      </c>
      <c r="M885" t="s">
        <v>1642</v>
      </c>
      <c r="N885" s="30">
        <v>10</v>
      </c>
      <c r="O885" t="s">
        <v>1651</v>
      </c>
      <c r="P885" t="s">
        <v>331</v>
      </c>
      <c r="Q885" s="30">
        <v>959999</v>
      </c>
    </row>
    <row r="886" spans="12:17" x14ac:dyDescent="0.25">
      <c r="L886" s="72">
        <v>1610040104</v>
      </c>
      <c r="M886" t="s">
        <v>1642</v>
      </c>
      <c r="N886" s="30">
        <v>10</v>
      </c>
      <c r="O886" t="s">
        <v>1651</v>
      </c>
      <c r="P886" t="s">
        <v>1159</v>
      </c>
      <c r="Q886" s="30">
        <v>960000</v>
      </c>
    </row>
    <row r="887" spans="12:17" x14ac:dyDescent="0.25">
      <c r="L887" s="72">
        <v>1610040105</v>
      </c>
      <c r="M887" t="s">
        <v>1642</v>
      </c>
      <c r="N887" s="30">
        <v>10</v>
      </c>
      <c r="O887" t="s">
        <v>1651</v>
      </c>
      <c r="P887" t="s">
        <v>157</v>
      </c>
      <c r="Q887" s="30">
        <v>960001</v>
      </c>
    </row>
    <row r="888" spans="12:17" x14ac:dyDescent="0.25">
      <c r="L888" s="72">
        <v>1610040106</v>
      </c>
      <c r="M888" t="s">
        <v>1642</v>
      </c>
      <c r="N888" s="30">
        <v>10</v>
      </c>
      <c r="O888" t="s">
        <v>1651</v>
      </c>
      <c r="P888" t="s">
        <v>1160</v>
      </c>
      <c r="Q888" s="30">
        <v>960002</v>
      </c>
    </row>
    <row r="889" spans="12:17" x14ac:dyDescent="0.25">
      <c r="L889" s="72">
        <v>1610050100</v>
      </c>
      <c r="M889" t="s">
        <v>1642</v>
      </c>
      <c r="N889" s="30">
        <v>10</v>
      </c>
      <c r="O889" t="s">
        <v>1652</v>
      </c>
      <c r="P889" t="s">
        <v>1161</v>
      </c>
      <c r="Q889" s="30">
        <v>960003</v>
      </c>
    </row>
    <row r="890" spans="12:17" x14ac:dyDescent="0.25">
      <c r="L890" s="72">
        <v>1610050101</v>
      </c>
      <c r="M890" t="s">
        <v>1642</v>
      </c>
      <c r="N890" s="30">
        <v>10</v>
      </c>
      <c r="O890" t="s">
        <v>1652</v>
      </c>
      <c r="P890" t="s">
        <v>158</v>
      </c>
      <c r="Q890" s="30">
        <v>960005</v>
      </c>
    </row>
    <row r="891" spans="12:17" x14ac:dyDescent="0.25">
      <c r="L891" s="72">
        <v>1610050102</v>
      </c>
      <c r="M891" t="s">
        <v>1642</v>
      </c>
      <c r="N891" s="30">
        <v>10</v>
      </c>
      <c r="O891" t="s">
        <v>1652</v>
      </c>
      <c r="P891" t="s">
        <v>159</v>
      </c>
      <c r="Q891" s="30">
        <v>960006</v>
      </c>
    </row>
    <row r="892" spans="12:17" x14ac:dyDescent="0.25">
      <c r="L892" s="72">
        <v>1610050103</v>
      </c>
      <c r="M892" t="s">
        <v>1642</v>
      </c>
      <c r="N892" s="30">
        <v>10</v>
      </c>
      <c r="O892" t="s">
        <v>1652</v>
      </c>
      <c r="P892" t="s">
        <v>160</v>
      </c>
      <c r="Q892" s="30">
        <v>960007</v>
      </c>
    </row>
    <row r="893" spans="12:17" x14ac:dyDescent="0.25">
      <c r="L893" s="72">
        <v>1610050104</v>
      </c>
      <c r="M893" t="s">
        <v>1642</v>
      </c>
      <c r="N893" s="30">
        <v>10</v>
      </c>
      <c r="O893" t="s">
        <v>1652</v>
      </c>
      <c r="P893" t="s">
        <v>161</v>
      </c>
      <c r="Q893" s="30">
        <v>960008</v>
      </c>
    </row>
    <row r="894" spans="12:17" x14ac:dyDescent="0.25">
      <c r="L894" s="72">
        <v>1610050105</v>
      </c>
      <c r="M894" t="s">
        <v>1642</v>
      </c>
      <c r="N894" s="30">
        <v>10</v>
      </c>
      <c r="O894" t="s">
        <v>1652</v>
      </c>
      <c r="P894" t="s">
        <v>1162</v>
      </c>
      <c r="Q894" s="30">
        <v>960009</v>
      </c>
    </row>
    <row r="895" spans="12:17" x14ac:dyDescent="0.25">
      <c r="L895" s="72">
        <v>1611010100</v>
      </c>
      <c r="M895" t="s">
        <v>1642</v>
      </c>
      <c r="N895" s="30">
        <v>11</v>
      </c>
      <c r="O895" t="s">
        <v>1653</v>
      </c>
      <c r="P895" t="s">
        <v>888</v>
      </c>
      <c r="Q895" s="30">
        <v>960010</v>
      </c>
    </row>
    <row r="896" spans="12:17" x14ac:dyDescent="0.25">
      <c r="L896" s="72">
        <v>1611010101</v>
      </c>
      <c r="M896" t="s">
        <v>1642</v>
      </c>
      <c r="N896" s="30">
        <v>11</v>
      </c>
      <c r="O896" t="s">
        <v>1653</v>
      </c>
      <c r="P896" t="s">
        <v>139</v>
      </c>
      <c r="Q896" s="30">
        <v>960011</v>
      </c>
    </row>
    <row r="897" spans="12:17" x14ac:dyDescent="0.25">
      <c r="L897" s="72">
        <v>1611010102</v>
      </c>
      <c r="M897" t="s">
        <v>1642</v>
      </c>
      <c r="N897" s="30">
        <v>11</v>
      </c>
      <c r="O897" t="s">
        <v>1653</v>
      </c>
      <c r="P897" t="s">
        <v>140</v>
      </c>
      <c r="Q897" s="30">
        <v>960013</v>
      </c>
    </row>
    <row r="898" spans="12:17" x14ac:dyDescent="0.25">
      <c r="L898" s="72">
        <v>1611010103</v>
      </c>
      <c r="M898" t="s">
        <v>1642</v>
      </c>
      <c r="N898" s="30">
        <v>11</v>
      </c>
      <c r="O898" t="s">
        <v>1653</v>
      </c>
      <c r="P898" t="s">
        <v>141</v>
      </c>
      <c r="Q898" s="30">
        <v>960014</v>
      </c>
    </row>
    <row r="899" spans="12:17" x14ac:dyDescent="0.25">
      <c r="L899" s="72">
        <v>1611010104</v>
      </c>
      <c r="M899" t="s">
        <v>1642</v>
      </c>
      <c r="N899" s="30">
        <v>11</v>
      </c>
      <c r="O899" t="s">
        <v>1653</v>
      </c>
      <c r="P899" t="s">
        <v>1202</v>
      </c>
      <c r="Q899" s="30">
        <v>960015</v>
      </c>
    </row>
    <row r="900" spans="12:17" x14ac:dyDescent="0.25">
      <c r="L900" s="72">
        <v>1611020100</v>
      </c>
      <c r="M900" t="s">
        <v>1642</v>
      </c>
      <c r="N900" s="30">
        <v>11</v>
      </c>
      <c r="O900" t="s">
        <v>1654</v>
      </c>
      <c r="P900" t="s">
        <v>1203</v>
      </c>
      <c r="Q900" s="30">
        <v>960016</v>
      </c>
    </row>
    <row r="901" spans="12:17" x14ac:dyDescent="0.25">
      <c r="L901" s="72">
        <v>1611020101</v>
      </c>
      <c r="M901" t="s">
        <v>1642</v>
      </c>
      <c r="N901" s="30">
        <v>11</v>
      </c>
      <c r="O901" t="s">
        <v>1654</v>
      </c>
      <c r="P901" t="s">
        <v>1204</v>
      </c>
      <c r="Q901" s="30">
        <v>960017</v>
      </c>
    </row>
    <row r="902" spans="12:17" x14ac:dyDescent="0.25">
      <c r="L902" s="72">
        <v>1611020102</v>
      </c>
      <c r="M902" t="s">
        <v>1642</v>
      </c>
      <c r="N902" s="30">
        <v>11</v>
      </c>
      <c r="O902" t="s">
        <v>1654</v>
      </c>
      <c r="P902" t="s">
        <v>1205</v>
      </c>
      <c r="Q902" s="30">
        <v>960018</v>
      </c>
    </row>
    <row r="903" spans="12:17" x14ac:dyDescent="0.25">
      <c r="L903" s="72">
        <v>1611020103</v>
      </c>
      <c r="M903" t="s">
        <v>1642</v>
      </c>
      <c r="N903" s="30">
        <v>11</v>
      </c>
      <c r="O903" t="s">
        <v>1654</v>
      </c>
      <c r="P903" t="s">
        <v>1206</v>
      </c>
      <c r="Q903" s="30">
        <v>960019</v>
      </c>
    </row>
    <row r="904" spans="12:17" x14ac:dyDescent="0.25">
      <c r="L904" s="72">
        <v>1611020104</v>
      </c>
      <c r="M904" t="s">
        <v>1642</v>
      </c>
      <c r="N904" s="30">
        <v>11</v>
      </c>
      <c r="O904" t="s">
        <v>1654</v>
      </c>
      <c r="P904" t="s">
        <v>1207</v>
      </c>
      <c r="Q904" s="30">
        <v>960020</v>
      </c>
    </row>
    <row r="905" spans="12:17" x14ac:dyDescent="0.25">
      <c r="L905" s="72">
        <v>1611030100</v>
      </c>
      <c r="M905" t="s">
        <v>1642</v>
      </c>
      <c r="N905" s="30">
        <v>11</v>
      </c>
      <c r="O905" t="s">
        <v>1655</v>
      </c>
      <c r="P905" t="s">
        <v>1208</v>
      </c>
      <c r="Q905" s="30">
        <v>960022</v>
      </c>
    </row>
    <row r="906" spans="12:17" x14ac:dyDescent="0.25">
      <c r="L906" s="72">
        <v>1611030101</v>
      </c>
      <c r="M906" t="s">
        <v>1642</v>
      </c>
      <c r="N906" s="30">
        <v>11</v>
      </c>
      <c r="O906" t="s">
        <v>1655</v>
      </c>
      <c r="P906" t="s">
        <v>1209</v>
      </c>
      <c r="Q906" s="30">
        <v>960023</v>
      </c>
    </row>
    <row r="907" spans="12:17" x14ac:dyDescent="0.25">
      <c r="L907" s="72">
        <v>1611030102</v>
      </c>
      <c r="M907" t="s">
        <v>1642</v>
      </c>
      <c r="N907" s="30">
        <v>11</v>
      </c>
      <c r="O907" t="s">
        <v>1655</v>
      </c>
      <c r="P907" t="s">
        <v>1210</v>
      </c>
      <c r="Q907" s="30">
        <v>960022</v>
      </c>
    </row>
    <row r="908" spans="12:17" x14ac:dyDescent="0.25">
      <c r="L908" s="72">
        <v>1611030103</v>
      </c>
      <c r="M908" t="s">
        <v>1642</v>
      </c>
      <c r="N908" s="30">
        <v>11</v>
      </c>
      <c r="O908" t="s">
        <v>1655</v>
      </c>
      <c r="P908" t="s">
        <v>142</v>
      </c>
      <c r="Q908" s="30">
        <v>960022</v>
      </c>
    </row>
    <row r="909" spans="12:17" x14ac:dyDescent="0.25">
      <c r="L909" s="72">
        <v>1611030104</v>
      </c>
      <c r="M909" t="s">
        <v>1642</v>
      </c>
      <c r="N909" s="30">
        <v>11</v>
      </c>
      <c r="O909" t="s">
        <v>1655</v>
      </c>
      <c r="P909" t="s">
        <v>1211</v>
      </c>
      <c r="Q909" s="30">
        <v>960022</v>
      </c>
    </row>
    <row r="910" spans="12:17" x14ac:dyDescent="0.25">
      <c r="L910" s="72">
        <v>1611030105</v>
      </c>
      <c r="M910" t="s">
        <v>1642</v>
      </c>
      <c r="N910" s="30">
        <v>11</v>
      </c>
      <c r="O910" t="s">
        <v>1655</v>
      </c>
      <c r="P910" t="s">
        <v>927</v>
      </c>
      <c r="Q910" s="30">
        <v>960022</v>
      </c>
    </row>
    <row r="911" spans="12:17" x14ac:dyDescent="0.25">
      <c r="L911" s="72">
        <v>1611030106</v>
      </c>
      <c r="M911" t="s">
        <v>1642</v>
      </c>
      <c r="N911" s="30">
        <v>11</v>
      </c>
      <c r="O911" t="s">
        <v>1655</v>
      </c>
      <c r="P911" t="s">
        <v>143</v>
      </c>
      <c r="Q911" s="30">
        <v>960022</v>
      </c>
    </row>
    <row r="912" spans="12:17" x14ac:dyDescent="0.25">
      <c r="L912" s="72">
        <v>1611030107</v>
      </c>
      <c r="M912" t="s">
        <v>1642</v>
      </c>
      <c r="N912" s="30">
        <v>11</v>
      </c>
      <c r="O912" t="s">
        <v>1655</v>
      </c>
      <c r="P912" t="s">
        <v>144</v>
      </c>
      <c r="Q912" s="30">
        <v>960022</v>
      </c>
    </row>
    <row r="913" spans="12:17" x14ac:dyDescent="0.25">
      <c r="L913" s="72">
        <v>1611030108</v>
      </c>
      <c r="M913" t="s">
        <v>1642</v>
      </c>
      <c r="N913" s="30">
        <v>11</v>
      </c>
      <c r="O913" t="s">
        <v>1655</v>
      </c>
      <c r="P913" t="s">
        <v>1212</v>
      </c>
      <c r="Q913" s="30">
        <v>960024</v>
      </c>
    </row>
    <row r="914" spans="12:17" x14ac:dyDescent="0.25">
      <c r="L914" s="72">
        <v>1611040100</v>
      </c>
      <c r="M914" t="s">
        <v>1642</v>
      </c>
      <c r="N914" s="30">
        <v>11</v>
      </c>
      <c r="O914" t="s">
        <v>1656</v>
      </c>
      <c r="P914" t="s">
        <v>889</v>
      </c>
      <c r="Q914" s="30">
        <v>960025</v>
      </c>
    </row>
    <row r="915" spans="12:17" x14ac:dyDescent="0.25">
      <c r="L915" s="72">
        <v>1611040101</v>
      </c>
      <c r="M915" t="s">
        <v>1642</v>
      </c>
      <c r="N915" s="30">
        <v>11</v>
      </c>
      <c r="O915" t="s">
        <v>1656</v>
      </c>
      <c r="P915" t="s">
        <v>145</v>
      </c>
      <c r="Q915" s="30">
        <v>960026</v>
      </c>
    </row>
    <row r="916" spans="12:17" x14ac:dyDescent="0.25">
      <c r="L916" s="72">
        <v>1611040102</v>
      </c>
      <c r="M916" t="s">
        <v>1642</v>
      </c>
      <c r="N916" s="30">
        <v>11</v>
      </c>
      <c r="O916" t="s">
        <v>1656</v>
      </c>
      <c r="P916" t="s">
        <v>146</v>
      </c>
      <c r="Q916" s="30">
        <v>960027</v>
      </c>
    </row>
    <row r="917" spans="12:17" x14ac:dyDescent="0.25">
      <c r="L917" s="72">
        <v>1611040103</v>
      </c>
      <c r="M917" t="s">
        <v>1642</v>
      </c>
      <c r="N917" s="30">
        <v>11</v>
      </c>
      <c r="O917" t="s">
        <v>1656</v>
      </c>
      <c r="P917" t="s">
        <v>1213</v>
      </c>
      <c r="Q917" s="30">
        <v>960028</v>
      </c>
    </row>
    <row r="918" spans="12:17" x14ac:dyDescent="0.25">
      <c r="L918" s="72">
        <v>1611050100</v>
      </c>
      <c r="M918" t="s">
        <v>1642</v>
      </c>
      <c r="N918" s="30">
        <v>11</v>
      </c>
      <c r="O918" t="s">
        <v>1657</v>
      </c>
      <c r="P918" t="s">
        <v>890</v>
      </c>
      <c r="Q918" s="30">
        <v>960029</v>
      </c>
    </row>
    <row r="919" spans="12:17" x14ac:dyDescent="0.25">
      <c r="L919" s="72">
        <v>1611050101</v>
      </c>
      <c r="M919" t="s">
        <v>1642</v>
      </c>
      <c r="N919" s="30">
        <v>11</v>
      </c>
      <c r="O919" t="s">
        <v>1657</v>
      </c>
      <c r="P919" t="s">
        <v>147</v>
      </c>
      <c r="Q919" s="30">
        <v>960030</v>
      </c>
    </row>
    <row r="920" spans="12:17" x14ac:dyDescent="0.25">
      <c r="L920" s="72">
        <v>1611050102</v>
      </c>
      <c r="M920" t="s">
        <v>1642</v>
      </c>
      <c r="N920" s="30">
        <v>11</v>
      </c>
      <c r="O920" t="s">
        <v>1657</v>
      </c>
      <c r="P920" t="s">
        <v>148</v>
      </c>
      <c r="Q920" s="30">
        <v>960031</v>
      </c>
    </row>
    <row r="921" spans="12:17" x14ac:dyDescent="0.25">
      <c r="L921" s="72">
        <v>1612010100</v>
      </c>
      <c r="M921" t="s">
        <v>1642</v>
      </c>
      <c r="N921" s="30">
        <v>12</v>
      </c>
      <c r="O921" t="s">
        <v>1658</v>
      </c>
      <c r="P921" t="s">
        <v>886</v>
      </c>
      <c r="Q921" s="30">
        <v>960032</v>
      </c>
    </row>
    <row r="922" spans="12:17" x14ac:dyDescent="0.25">
      <c r="L922" s="72">
        <v>1612010101</v>
      </c>
      <c r="M922" t="s">
        <v>1642</v>
      </c>
      <c r="N922" s="30">
        <v>12</v>
      </c>
      <c r="O922" t="s">
        <v>1658</v>
      </c>
      <c r="P922" t="s">
        <v>1164</v>
      </c>
      <c r="Q922" s="30">
        <v>960033</v>
      </c>
    </row>
    <row r="923" spans="12:17" x14ac:dyDescent="0.25">
      <c r="L923" s="72">
        <v>1612010102</v>
      </c>
      <c r="M923" t="s">
        <v>1642</v>
      </c>
      <c r="N923" s="30">
        <v>12</v>
      </c>
      <c r="O923" t="s">
        <v>1658</v>
      </c>
      <c r="P923" t="s">
        <v>1168</v>
      </c>
      <c r="Q923" s="30">
        <v>960034</v>
      </c>
    </row>
    <row r="924" spans="12:17" x14ac:dyDescent="0.25">
      <c r="L924" s="72">
        <v>1612010103</v>
      </c>
      <c r="M924" t="s">
        <v>1642</v>
      </c>
      <c r="N924" s="30">
        <v>12</v>
      </c>
      <c r="O924" t="s">
        <v>1658</v>
      </c>
      <c r="P924" t="s">
        <v>1169</v>
      </c>
      <c r="Q924" s="30">
        <v>960035</v>
      </c>
    </row>
    <row r="925" spans="12:17" x14ac:dyDescent="0.25">
      <c r="L925" s="72">
        <v>1612010104</v>
      </c>
      <c r="M925" t="s">
        <v>1642</v>
      </c>
      <c r="N925" s="30">
        <v>12</v>
      </c>
      <c r="O925" t="s">
        <v>1658</v>
      </c>
      <c r="P925" t="s">
        <v>1177</v>
      </c>
      <c r="Q925" s="30">
        <v>960036</v>
      </c>
    </row>
    <row r="926" spans="12:17" x14ac:dyDescent="0.25">
      <c r="L926" s="72">
        <v>1612010105</v>
      </c>
      <c r="M926" t="s">
        <v>1642</v>
      </c>
      <c r="N926" s="30">
        <v>12</v>
      </c>
      <c r="O926" t="s">
        <v>1658</v>
      </c>
      <c r="P926" t="s">
        <v>1173</v>
      </c>
      <c r="Q926" s="30">
        <v>960037</v>
      </c>
    </row>
    <row r="927" spans="12:17" x14ac:dyDescent="0.25">
      <c r="L927" s="72">
        <v>1612020100</v>
      </c>
      <c r="M927" t="s">
        <v>1642</v>
      </c>
      <c r="N927" s="30">
        <v>12</v>
      </c>
      <c r="O927" t="s">
        <v>1659</v>
      </c>
      <c r="P927" t="s">
        <v>1163</v>
      </c>
      <c r="Q927" s="30">
        <v>960038</v>
      </c>
    </row>
    <row r="928" spans="12:17" x14ac:dyDescent="0.25">
      <c r="L928" s="72">
        <v>1612020101</v>
      </c>
      <c r="M928" t="s">
        <v>1642</v>
      </c>
      <c r="N928" s="30">
        <v>12</v>
      </c>
      <c r="O928" t="s">
        <v>1659</v>
      </c>
      <c r="P928" t="s">
        <v>1181</v>
      </c>
      <c r="Q928" s="30">
        <v>960039</v>
      </c>
    </row>
    <row r="929" spans="12:17" x14ac:dyDescent="0.25">
      <c r="L929" s="72">
        <v>1612020102</v>
      </c>
      <c r="M929" t="s">
        <v>1642</v>
      </c>
      <c r="N929" s="30">
        <v>12</v>
      </c>
      <c r="O929" t="s">
        <v>1659</v>
      </c>
      <c r="P929" t="s">
        <v>1176</v>
      </c>
      <c r="Q929" s="30">
        <v>960040</v>
      </c>
    </row>
    <row r="930" spans="12:17" x14ac:dyDescent="0.25">
      <c r="L930" s="72">
        <v>1612020103</v>
      </c>
      <c r="M930" t="s">
        <v>1642</v>
      </c>
      <c r="N930" s="30">
        <v>12</v>
      </c>
      <c r="O930" t="s">
        <v>1659</v>
      </c>
      <c r="P930" t="s">
        <v>1175</v>
      </c>
      <c r="Q930" s="30">
        <v>960041</v>
      </c>
    </row>
    <row r="931" spans="12:17" x14ac:dyDescent="0.25">
      <c r="L931" s="72">
        <v>1612030100</v>
      </c>
      <c r="M931" t="s">
        <v>1642</v>
      </c>
      <c r="N931" s="30">
        <v>12</v>
      </c>
      <c r="O931" t="s">
        <v>1660</v>
      </c>
      <c r="P931" t="s">
        <v>1167</v>
      </c>
      <c r="Q931" s="30">
        <v>960042</v>
      </c>
    </row>
    <row r="932" spans="12:17" x14ac:dyDescent="0.25">
      <c r="L932" s="72">
        <v>1612030101</v>
      </c>
      <c r="M932" t="s">
        <v>1642</v>
      </c>
      <c r="N932" s="30">
        <v>12</v>
      </c>
      <c r="O932" t="s">
        <v>1660</v>
      </c>
      <c r="P932" t="s">
        <v>1180</v>
      </c>
      <c r="Q932" s="30">
        <v>960043</v>
      </c>
    </row>
    <row r="933" spans="12:17" x14ac:dyDescent="0.25">
      <c r="L933" s="72">
        <v>1612030102</v>
      </c>
      <c r="M933" t="s">
        <v>1642</v>
      </c>
      <c r="N933" s="30">
        <v>12</v>
      </c>
      <c r="O933" t="s">
        <v>1660</v>
      </c>
      <c r="P933" t="s">
        <v>1179</v>
      </c>
      <c r="Q933" s="30">
        <v>960044</v>
      </c>
    </row>
    <row r="934" spans="12:17" x14ac:dyDescent="0.25">
      <c r="L934" s="72">
        <v>1612030103</v>
      </c>
      <c r="M934" t="s">
        <v>1642</v>
      </c>
      <c r="N934" s="30">
        <v>12</v>
      </c>
      <c r="O934" t="s">
        <v>1660</v>
      </c>
      <c r="P934" t="s">
        <v>1171</v>
      </c>
      <c r="Q934" s="30">
        <v>960045</v>
      </c>
    </row>
    <row r="935" spans="12:17" x14ac:dyDescent="0.25">
      <c r="L935" s="72">
        <v>1612030104</v>
      </c>
      <c r="M935" t="s">
        <v>1642</v>
      </c>
      <c r="N935" s="30">
        <v>12</v>
      </c>
      <c r="O935" t="s">
        <v>1660</v>
      </c>
      <c r="P935" t="s">
        <v>1174</v>
      </c>
      <c r="Q935" s="30">
        <v>960047</v>
      </c>
    </row>
    <row r="936" spans="12:17" x14ac:dyDescent="0.25">
      <c r="L936" s="72">
        <v>1612040100</v>
      </c>
      <c r="M936" t="s">
        <v>1642</v>
      </c>
      <c r="N936" s="30">
        <v>12</v>
      </c>
      <c r="O936" t="s">
        <v>1661</v>
      </c>
      <c r="P936" t="s">
        <v>887</v>
      </c>
      <c r="Q936" s="30">
        <v>960048</v>
      </c>
    </row>
    <row r="937" spans="12:17" x14ac:dyDescent="0.25">
      <c r="L937" s="72">
        <v>1612040101</v>
      </c>
      <c r="M937" t="s">
        <v>1642</v>
      </c>
      <c r="N937" s="30">
        <v>12</v>
      </c>
      <c r="O937" t="s">
        <v>1661</v>
      </c>
      <c r="P937" t="s">
        <v>1165</v>
      </c>
      <c r="Q937" s="30">
        <v>960049</v>
      </c>
    </row>
    <row r="938" spans="12:17" x14ac:dyDescent="0.25">
      <c r="L938" s="72">
        <v>1612040102</v>
      </c>
      <c r="M938" t="s">
        <v>1642</v>
      </c>
      <c r="N938" s="30">
        <v>12</v>
      </c>
      <c r="O938" t="s">
        <v>1661</v>
      </c>
      <c r="P938" t="s">
        <v>134</v>
      </c>
      <c r="Q938" s="30">
        <v>960050</v>
      </c>
    </row>
    <row r="939" spans="12:17" x14ac:dyDescent="0.25">
      <c r="L939" s="72">
        <v>1612040103</v>
      </c>
      <c r="M939" t="s">
        <v>1642</v>
      </c>
      <c r="N939" s="30">
        <v>12</v>
      </c>
      <c r="O939" t="s">
        <v>1661</v>
      </c>
      <c r="P939" t="s">
        <v>1178</v>
      </c>
      <c r="Q939" s="30">
        <v>960052</v>
      </c>
    </row>
    <row r="940" spans="12:17" x14ac:dyDescent="0.25">
      <c r="L940" s="72">
        <v>1612040104</v>
      </c>
      <c r="M940" t="s">
        <v>1642</v>
      </c>
      <c r="N940" s="30">
        <v>12</v>
      </c>
      <c r="O940" t="s">
        <v>1661</v>
      </c>
      <c r="P940" t="s">
        <v>1172</v>
      </c>
      <c r="Q940" s="30">
        <v>960053</v>
      </c>
    </row>
    <row r="941" spans="12:17" x14ac:dyDescent="0.25">
      <c r="L941" s="72">
        <v>1612050100</v>
      </c>
      <c r="M941" t="s">
        <v>1642</v>
      </c>
      <c r="N941" s="30">
        <v>12</v>
      </c>
      <c r="O941" t="s">
        <v>1662</v>
      </c>
      <c r="P941" t="s">
        <v>1166</v>
      </c>
      <c r="Q941" s="30">
        <v>960054</v>
      </c>
    </row>
    <row r="942" spans="12:17" x14ac:dyDescent="0.25">
      <c r="L942" s="72">
        <v>1612050101</v>
      </c>
      <c r="M942" t="s">
        <v>1642</v>
      </c>
      <c r="N942" s="30">
        <v>12</v>
      </c>
      <c r="O942" t="s">
        <v>1662</v>
      </c>
      <c r="P942" t="s">
        <v>135</v>
      </c>
      <c r="Q942" s="30">
        <v>960055</v>
      </c>
    </row>
    <row r="943" spans="12:17" x14ac:dyDescent="0.25">
      <c r="L943" s="72">
        <v>1612050102</v>
      </c>
      <c r="M943" t="s">
        <v>1642</v>
      </c>
      <c r="N943" s="30">
        <v>12</v>
      </c>
      <c r="O943" t="s">
        <v>1662</v>
      </c>
      <c r="P943" t="s">
        <v>136</v>
      </c>
      <c r="Q943" s="30">
        <v>960056</v>
      </c>
    </row>
    <row r="944" spans="12:17" x14ac:dyDescent="0.25">
      <c r="L944" s="72">
        <v>1612050103</v>
      </c>
      <c r="M944" t="s">
        <v>1642</v>
      </c>
      <c r="N944" s="30">
        <v>12</v>
      </c>
      <c r="O944" t="s">
        <v>1662</v>
      </c>
      <c r="P944" t="s">
        <v>1170</v>
      </c>
      <c r="Q944" s="30">
        <v>960057</v>
      </c>
    </row>
    <row r="945" spans="12:17" x14ac:dyDescent="0.25">
      <c r="L945" s="72">
        <v>1612050104</v>
      </c>
      <c r="M945" t="s">
        <v>1642</v>
      </c>
      <c r="N945" s="30">
        <v>12</v>
      </c>
      <c r="O945" t="s">
        <v>1662</v>
      </c>
      <c r="P945" t="s">
        <v>137</v>
      </c>
      <c r="Q945" s="30">
        <v>960058</v>
      </c>
    </row>
    <row r="946" spans="12:17" x14ac:dyDescent="0.25">
      <c r="L946" s="30">
        <v>409010401</v>
      </c>
      <c r="M946" t="s">
        <v>178</v>
      </c>
      <c r="N946" s="30">
        <v>9</v>
      </c>
      <c r="O946" t="s">
        <v>1663</v>
      </c>
      <c r="P946" t="s">
        <v>1664</v>
      </c>
      <c r="Q946" s="30">
        <v>958743</v>
      </c>
    </row>
    <row r="947" spans="12:17" x14ac:dyDescent="0.25">
      <c r="L947" s="30">
        <v>497000044</v>
      </c>
      <c r="M947" t="s">
        <v>178</v>
      </c>
      <c r="N947" s="30">
        <v>9</v>
      </c>
      <c r="O947" t="s">
        <v>1663</v>
      </c>
      <c r="P947" t="s">
        <v>1665</v>
      </c>
      <c r="Q947" s="30">
        <v>958738</v>
      </c>
    </row>
    <row r="948" spans="12:17" x14ac:dyDescent="0.25">
      <c r="L948" s="30">
        <v>406010106</v>
      </c>
      <c r="M948" t="s">
        <v>178</v>
      </c>
      <c r="N948" s="30">
        <v>9</v>
      </c>
      <c r="O948" t="s">
        <v>1666</v>
      </c>
      <c r="P948" t="s">
        <v>1667</v>
      </c>
      <c r="Q948" s="30">
        <v>958750</v>
      </c>
    </row>
    <row r="949" spans="12:17" x14ac:dyDescent="0.25">
      <c r="L949" s="30">
        <v>409020101</v>
      </c>
      <c r="M949" t="s">
        <v>178</v>
      </c>
      <c r="N949" s="30">
        <v>9</v>
      </c>
      <c r="O949" t="s">
        <v>1666</v>
      </c>
      <c r="P949" t="s">
        <v>1668</v>
      </c>
      <c r="Q949" s="30">
        <v>958745</v>
      </c>
    </row>
    <row r="950" spans="12:17" x14ac:dyDescent="0.25">
      <c r="L950" s="30">
        <v>409030103</v>
      </c>
      <c r="M950" t="s">
        <v>178</v>
      </c>
      <c r="N950" s="30">
        <v>9</v>
      </c>
      <c r="O950" t="s">
        <v>1666</v>
      </c>
      <c r="P950" t="s">
        <v>1669</v>
      </c>
      <c r="Q950" s="30">
        <v>958751</v>
      </c>
    </row>
    <row r="951" spans="12:17" x14ac:dyDescent="0.25">
      <c r="L951" s="30">
        <v>497000089</v>
      </c>
      <c r="M951" t="s">
        <v>178</v>
      </c>
      <c r="N951" s="30">
        <v>9</v>
      </c>
      <c r="O951" t="s">
        <v>1666</v>
      </c>
      <c r="P951" t="s">
        <v>1670</v>
      </c>
      <c r="Q951" s="30">
        <v>958745</v>
      </c>
    </row>
    <row r="952" spans="12:17" x14ac:dyDescent="0.25">
      <c r="L952" s="30">
        <v>409040103</v>
      </c>
      <c r="M952" t="s">
        <v>178</v>
      </c>
      <c r="N952" s="30">
        <v>13</v>
      </c>
      <c r="O952" t="s">
        <v>1671</v>
      </c>
      <c r="P952" t="s">
        <v>938</v>
      </c>
      <c r="Q952" s="30">
        <v>958895</v>
      </c>
    </row>
    <row r="953" spans="12:17" x14ac:dyDescent="0.25">
      <c r="L953" s="30">
        <v>409040111</v>
      </c>
      <c r="M953" t="s">
        <v>178</v>
      </c>
      <c r="N953" s="30">
        <v>13</v>
      </c>
      <c r="O953" t="s">
        <v>1671</v>
      </c>
      <c r="P953" t="s">
        <v>937</v>
      </c>
      <c r="Q953" s="30">
        <v>958899</v>
      </c>
    </row>
    <row r="954" spans="12:17" x14ac:dyDescent="0.25">
      <c r="L954" s="30">
        <v>409040113</v>
      </c>
      <c r="M954" t="s">
        <v>178</v>
      </c>
      <c r="N954" s="30">
        <v>13</v>
      </c>
      <c r="O954" t="s">
        <v>1671</v>
      </c>
      <c r="P954" t="s">
        <v>936</v>
      </c>
      <c r="Q954" s="30">
        <v>958899</v>
      </c>
    </row>
    <row r="955" spans="12:17" x14ac:dyDescent="0.25">
      <c r="L955" s="30">
        <v>409040115</v>
      </c>
      <c r="M955" t="s">
        <v>178</v>
      </c>
      <c r="N955" s="30">
        <v>13</v>
      </c>
      <c r="O955" t="s">
        <v>1671</v>
      </c>
      <c r="P955" t="s">
        <v>1672</v>
      </c>
      <c r="Q955" s="30">
        <v>958755</v>
      </c>
    </row>
    <row r="956" spans="12:17" x14ac:dyDescent="0.25">
      <c r="L956" s="30">
        <v>409040505</v>
      </c>
      <c r="M956" t="s">
        <v>178</v>
      </c>
      <c r="N956" s="30">
        <v>13</v>
      </c>
      <c r="O956" t="s">
        <v>1671</v>
      </c>
      <c r="P956" t="s">
        <v>939</v>
      </c>
      <c r="Q956" s="30">
        <v>958759</v>
      </c>
    </row>
    <row r="957" spans="12:17" x14ac:dyDescent="0.25">
      <c r="L957" s="30">
        <v>409040601</v>
      </c>
      <c r="M957" t="s">
        <v>178</v>
      </c>
      <c r="N957" s="30">
        <v>13</v>
      </c>
      <c r="O957" t="s">
        <v>1671</v>
      </c>
      <c r="P957" t="s">
        <v>227</v>
      </c>
      <c r="Q957" s="30">
        <v>958762</v>
      </c>
    </row>
    <row r="958" spans="12:17" x14ac:dyDescent="0.25">
      <c r="L958" s="30">
        <v>409040701</v>
      </c>
      <c r="M958" t="s">
        <v>178</v>
      </c>
      <c r="N958" s="30">
        <v>13</v>
      </c>
      <c r="O958" t="s">
        <v>1671</v>
      </c>
      <c r="P958" t="s">
        <v>1673</v>
      </c>
      <c r="Q958" s="30">
        <v>958764</v>
      </c>
    </row>
    <row r="959" spans="12:17" x14ac:dyDescent="0.25">
      <c r="L959" s="30">
        <v>409040813</v>
      </c>
      <c r="M959" t="s">
        <v>178</v>
      </c>
      <c r="N959" s="30">
        <v>13</v>
      </c>
      <c r="O959" t="s">
        <v>1671</v>
      </c>
      <c r="P959" t="s">
        <v>1674</v>
      </c>
      <c r="Q959" s="30">
        <v>958766</v>
      </c>
    </row>
    <row r="960" spans="12:17" x14ac:dyDescent="0.25">
      <c r="L960" s="30">
        <v>409040901</v>
      </c>
      <c r="M960" t="s">
        <v>178</v>
      </c>
      <c r="N960" s="30">
        <v>13</v>
      </c>
      <c r="O960" t="s">
        <v>1671</v>
      </c>
      <c r="P960" t="s">
        <v>1675</v>
      </c>
      <c r="Q960" s="30">
        <v>958768</v>
      </c>
    </row>
    <row r="961" spans="12:17" x14ac:dyDescent="0.25">
      <c r="L961" s="30">
        <v>409041003</v>
      </c>
      <c r="M961" t="s">
        <v>178</v>
      </c>
      <c r="N961" s="30">
        <v>13</v>
      </c>
      <c r="O961" t="s">
        <v>1671</v>
      </c>
      <c r="P961" t="s">
        <v>1676</v>
      </c>
      <c r="Q961" s="30">
        <v>958763</v>
      </c>
    </row>
    <row r="962" spans="12:17" x14ac:dyDescent="0.25">
      <c r="L962" s="30">
        <v>409041004</v>
      </c>
      <c r="M962" t="s">
        <v>178</v>
      </c>
      <c r="N962" s="30">
        <v>13</v>
      </c>
      <c r="O962" t="s">
        <v>1671</v>
      </c>
      <c r="P962" t="s">
        <v>1249</v>
      </c>
      <c r="Q962" s="30">
        <v>958769</v>
      </c>
    </row>
    <row r="963" spans="12:17" x14ac:dyDescent="0.25">
      <c r="L963" s="30">
        <v>409041005</v>
      </c>
      <c r="M963" t="s">
        <v>178</v>
      </c>
      <c r="N963" s="30">
        <v>13</v>
      </c>
      <c r="O963" t="s">
        <v>1671</v>
      </c>
      <c r="P963" t="s">
        <v>941</v>
      </c>
      <c r="Q963" s="30">
        <v>958769</v>
      </c>
    </row>
    <row r="964" spans="12:17" x14ac:dyDescent="0.25">
      <c r="L964" s="30">
        <v>409041006</v>
      </c>
      <c r="M964" t="s">
        <v>178</v>
      </c>
      <c r="N964" s="30">
        <v>13</v>
      </c>
      <c r="O964" t="s">
        <v>1671</v>
      </c>
      <c r="P964" t="s">
        <v>942</v>
      </c>
      <c r="Q964" s="30">
        <v>958769</v>
      </c>
    </row>
    <row r="965" spans="12:17" x14ac:dyDescent="0.25">
      <c r="L965" s="30">
        <v>409041007</v>
      </c>
      <c r="M965" t="s">
        <v>178</v>
      </c>
      <c r="N965" s="30">
        <v>13</v>
      </c>
      <c r="O965" t="s">
        <v>1671</v>
      </c>
      <c r="P965" t="s">
        <v>943</v>
      </c>
      <c r="Q965" s="30">
        <v>958769</v>
      </c>
    </row>
    <row r="966" spans="12:17" x14ac:dyDescent="0.25">
      <c r="L966" s="30">
        <v>409041008</v>
      </c>
      <c r="M966" t="s">
        <v>178</v>
      </c>
      <c r="N966" s="30">
        <v>13</v>
      </c>
      <c r="O966" t="s">
        <v>1671</v>
      </c>
      <c r="P966" t="s">
        <v>944</v>
      </c>
      <c r="Q966" s="30">
        <v>958977</v>
      </c>
    </row>
    <row r="967" spans="12:17" x14ac:dyDescent="0.25">
      <c r="L967" s="30">
        <v>409041009</v>
      </c>
      <c r="M967" t="s">
        <v>178</v>
      </c>
      <c r="N967" s="30">
        <v>13</v>
      </c>
      <c r="O967" t="s">
        <v>1671</v>
      </c>
      <c r="P967" t="s">
        <v>945</v>
      </c>
      <c r="Q967" s="30">
        <v>958769</v>
      </c>
    </row>
    <row r="968" spans="12:17" x14ac:dyDescent="0.25">
      <c r="L968" s="30">
        <v>409041010</v>
      </c>
      <c r="M968" t="s">
        <v>178</v>
      </c>
      <c r="N968" s="30">
        <v>13</v>
      </c>
      <c r="O968" t="s">
        <v>1671</v>
      </c>
      <c r="P968" t="s">
        <v>946</v>
      </c>
      <c r="Q968" s="30">
        <v>958769</v>
      </c>
    </row>
    <row r="969" spans="12:17" x14ac:dyDescent="0.25">
      <c r="L969" s="30">
        <v>409041012</v>
      </c>
      <c r="M969" t="s">
        <v>178</v>
      </c>
      <c r="N969" s="30">
        <v>13</v>
      </c>
      <c r="O969" t="s">
        <v>1671</v>
      </c>
      <c r="P969" t="s">
        <v>948</v>
      </c>
      <c r="Q969" s="30">
        <v>958769</v>
      </c>
    </row>
    <row r="970" spans="12:17" x14ac:dyDescent="0.25">
      <c r="L970" s="30">
        <v>409041013</v>
      </c>
      <c r="M970" t="s">
        <v>178</v>
      </c>
      <c r="N970" s="30">
        <v>13</v>
      </c>
      <c r="O970" t="s">
        <v>1671</v>
      </c>
      <c r="P970" t="s">
        <v>1495</v>
      </c>
      <c r="Q970" s="30">
        <v>958758</v>
      </c>
    </row>
    <row r="971" spans="12:17" x14ac:dyDescent="0.25">
      <c r="L971" s="30">
        <v>409041014</v>
      </c>
      <c r="M971" t="s">
        <v>178</v>
      </c>
      <c r="N971" s="30">
        <v>13</v>
      </c>
      <c r="O971" t="s">
        <v>1671</v>
      </c>
      <c r="P971" t="s">
        <v>1677</v>
      </c>
      <c r="Q971" s="30">
        <v>958763</v>
      </c>
    </row>
    <row r="972" spans="12:17" x14ac:dyDescent="0.25">
      <c r="L972" s="30">
        <v>497000026</v>
      </c>
      <c r="M972" t="s">
        <v>178</v>
      </c>
      <c r="N972" s="30">
        <v>13</v>
      </c>
      <c r="O972" t="s">
        <v>1671</v>
      </c>
      <c r="P972" t="s">
        <v>433</v>
      </c>
      <c r="Q972" s="30">
        <v>958896</v>
      </c>
    </row>
    <row r="973" spans="12:17" x14ac:dyDescent="0.25">
      <c r="L973" s="30">
        <v>497000042</v>
      </c>
      <c r="M973" t="s">
        <v>178</v>
      </c>
      <c r="N973" s="30">
        <v>13</v>
      </c>
      <c r="O973" t="s">
        <v>1671</v>
      </c>
      <c r="P973" t="s">
        <v>1678</v>
      </c>
      <c r="Q973" s="30">
        <v>958753</v>
      </c>
    </row>
    <row r="974" spans="12:17" x14ac:dyDescent="0.25">
      <c r="L974" s="30">
        <v>497000047</v>
      </c>
      <c r="M974" t="s">
        <v>178</v>
      </c>
      <c r="N974" s="30">
        <v>13</v>
      </c>
      <c r="O974" t="s">
        <v>1671</v>
      </c>
      <c r="P974" t="s">
        <v>1679</v>
      </c>
      <c r="Q974" s="30">
        <v>958757</v>
      </c>
    </row>
    <row r="975" spans="12:17" x14ac:dyDescent="0.25">
      <c r="L975" s="30">
        <v>497000048</v>
      </c>
      <c r="M975" t="s">
        <v>178</v>
      </c>
      <c r="N975" s="30">
        <v>13</v>
      </c>
      <c r="O975" t="s">
        <v>1671</v>
      </c>
      <c r="P975" t="s">
        <v>1680</v>
      </c>
      <c r="Q975" s="30">
        <v>958758</v>
      </c>
    </row>
    <row r="976" spans="12:17" x14ac:dyDescent="0.25">
      <c r="L976" s="30">
        <v>497000049</v>
      </c>
      <c r="M976" t="s">
        <v>178</v>
      </c>
      <c r="N976" s="30">
        <v>13</v>
      </c>
      <c r="O976" t="s">
        <v>1671</v>
      </c>
      <c r="P976" t="s">
        <v>1681</v>
      </c>
      <c r="Q976" s="30">
        <v>958759</v>
      </c>
    </row>
    <row r="977" spans="12:17" x14ac:dyDescent="0.25">
      <c r="L977" s="30">
        <v>497000050</v>
      </c>
      <c r="M977" t="s">
        <v>178</v>
      </c>
      <c r="N977" s="30">
        <v>13</v>
      </c>
      <c r="O977" t="s">
        <v>1671</v>
      </c>
      <c r="P977" t="s">
        <v>1682</v>
      </c>
      <c r="Q977" s="30">
        <v>958761</v>
      </c>
    </row>
    <row r="978" spans="12:17" x14ac:dyDescent="0.25">
      <c r="L978" s="30">
        <v>497000090</v>
      </c>
      <c r="M978" t="s">
        <v>178</v>
      </c>
      <c r="N978" s="30">
        <v>13</v>
      </c>
      <c r="O978" t="s">
        <v>1671</v>
      </c>
      <c r="P978" t="s">
        <v>1683</v>
      </c>
      <c r="Q978" s="30">
        <v>958760</v>
      </c>
    </row>
    <row r="979" spans="12:17" x14ac:dyDescent="0.25">
      <c r="L979" s="30">
        <v>497000091</v>
      </c>
      <c r="M979" t="s">
        <v>178</v>
      </c>
      <c r="N979" s="30">
        <v>13</v>
      </c>
      <c r="O979" t="s">
        <v>1671</v>
      </c>
      <c r="P979" t="s">
        <v>1684</v>
      </c>
      <c r="Q979" s="30">
        <v>958768</v>
      </c>
    </row>
    <row r="980" spans="12:17" x14ac:dyDescent="0.25">
      <c r="L980" s="30">
        <v>497000092</v>
      </c>
      <c r="M980" t="s">
        <v>178</v>
      </c>
      <c r="N980" s="30">
        <v>13</v>
      </c>
      <c r="O980" t="s">
        <v>1671</v>
      </c>
      <c r="P980" t="s">
        <v>1685</v>
      </c>
      <c r="Q980" s="30">
        <v>958758</v>
      </c>
    </row>
    <row r="981" spans="12:17" x14ac:dyDescent="0.25">
      <c r="L981" s="30">
        <v>410030901</v>
      </c>
      <c r="M981" t="s">
        <v>178</v>
      </c>
      <c r="N981" s="30">
        <v>9</v>
      </c>
      <c r="O981" t="s">
        <v>1686</v>
      </c>
      <c r="P981" t="s">
        <v>228</v>
      </c>
      <c r="Q981" s="30">
        <v>958789</v>
      </c>
    </row>
    <row r="982" spans="12:17" x14ac:dyDescent="0.25">
      <c r="L982" s="30">
        <v>497000083</v>
      </c>
      <c r="M982" t="s">
        <v>178</v>
      </c>
      <c r="N982" s="30">
        <v>9</v>
      </c>
      <c r="O982" t="s">
        <v>1686</v>
      </c>
      <c r="P982" t="s">
        <v>1246</v>
      </c>
      <c r="Q982" s="30">
        <v>958901</v>
      </c>
    </row>
    <row r="983" spans="12:17" x14ac:dyDescent="0.25">
      <c r="L983" s="30">
        <v>497000093</v>
      </c>
      <c r="M983" t="s">
        <v>178</v>
      </c>
      <c r="N983" s="30">
        <v>9</v>
      </c>
      <c r="O983" t="s">
        <v>1686</v>
      </c>
      <c r="P983" t="s">
        <v>1687</v>
      </c>
      <c r="Q983" s="30">
        <v>958771</v>
      </c>
    </row>
    <row r="984" spans="12:17" x14ac:dyDescent="0.25">
      <c r="L984" s="30">
        <v>509010506</v>
      </c>
      <c r="M984" t="s">
        <v>178</v>
      </c>
      <c r="N984" s="30">
        <v>9</v>
      </c>
      <c r="O984" t="s">
        <v>1686</v>
      </c>
      <c r="P984" t="s">
        <v>1247</v>
      </c>
      <c r="Q984" s="30">
        <v>958786</v>
      </c>
    </row>
    <row r="985" spans="12:17" x14ac:dyDescent="0.25">
      <c r="L985" s="30">
        <v>509020103</v>
      </c>
      <c r="M985" t="s">
        <v>178</v>
      </c>
      <c r="N985" s="30">
        <v>9</v>
      </c>
      <c r="O985" t="s">
        <v>1686</v>
      </c>
      <c r="P985" t="s">
        <v>1688</v>
      </c>
      <c r="Q985" s="30">
        <v>958772</v>
      </c>
    </row>
    <row r="986" spans="12:17" x14ac:dyDescent="0.25">
      <c r="L986" s="30">
        <v>509020301</v>
      </c>
      <c r="M986" t="s">
        <v>178</v>
      </c>
      <c r="N986" s="30">
        <v>9</v>
      </c>
      <c r="O986" t="s">
        <v>1686</v>
      </c>
      <c r="P986" t="s">
        <v>1689</v>
      </c>
      <c r="Q986" s="30">
        <v>958775</v>
      </c>
    </row>
    <row r="987" spans="12:17" x14ac:dyDescent="0.25">
      <c r="L987" s="30">
        <v>509020501</v>
      </c>
      <c r="M987" t="s">
        <v>178</v>
      </c>
      <c r="N987" s="30">
        <v>9</v>
      </c>
      <c r="O987" t="s">
        <v>1686</v>
      </c>
      <c r="P987" t="s">
        <v>1690</v>
      </c>
      <c r="Q987" s="30">
        <v>958775</v>
      </c>
    </row>
    <row r="988" spans="12:17" x14ac:dyDescent="0.25">
      <c r="L988" s="30">
        <v>509060201</v>
      </c>
      <c r="M988" t="s">
        <v>178</v>
      </c>
      <c r="N988" s="30">
        <v>9</v>
      </c>
      <c r="O988" t="s">
        <v>1686</v>
      </c>
      <c r="P988" t="s">
        <v>1691</v>
      </c>
      <c r="Q988" s="30">
        <v>958783</v>
      </c>
    </row>
    <row r="989" spans="12:17" x14ac:dyDescent="0.25">
      <c r="L989" s="30">
        <v>510050201</v>
      </c>
      <c r="M989" t="s">
        <v>178</v>
      </c>
      <c r="N989" s="30">
        <v>9</v>
      </c>
      <c r="O989" t="s">
        <v>1686</v>
      </c>
      <c r="P989" t="s">
        <v>1692</v>
      </c>
      <c r="Q989" s="30">
        <v>958780</v>
      </c>
    </row>
    <row r="990" spans="12:17" x14ac:dyDescent="0.25">
      <c r="L990" s="30">
        <v>510050202</v>
      </c>
      <c r="M990" t="s">
        <v>178</v>
      </c>
      <c r="N990" s="30">
        <v>9</v>
      </c>
      <c r="O990" t="s">
        <v>1686</v>
      </c>
      <c r="P990" t="s">
        <v>1693</v>
      </c>
      <c r="Q990" s="30">
        <v>958781</v>
      </c>
    </row>
    <row r="991" spans="12:17" x14ac:dyDescent="0.25">
      <c r="L991" s="30">
        <v>510050203</v>
      </c>
      <c r="M991" t="s">
        <v>178</v>
      </c>
      <c r="N991" s="30">
        <v>9</v>
      </c>
      <c r="O991" t="s">
        <v>1686</v>
      </c>
      <c r="P991" t="s">
        <v>1694</v>
      </c>
      <c r="Q991" s="30">
        <v>958782</v>
      </c>
    </row>
    <row r="992" spans="12:17" x14ac:dyDescent="0.25">
      <c r="L992" s="30">
        <v>510050205</v>
      </c>
      <c r="M992" t="s">
        <v>178</v>
      </c>
      <c r="N992" s="30">
        <v>9</v>
      </c>
      <c r="O992" t="s">
        <v>1686</v>
      </c>
      <c r="P992" t="s">
        <v>1695</v>
      </c>
      <c r="Q992" s="30">
        <v>958773</v>
      </c>
    </row>
    <row r="993" spans="12:17" x14ac:dyDescent="0.25">
      <c r="L993" s="30">
        <v>510050212</v>
      </c>
      <c r="M993" t="s">
        <v>178</v>
      </c>
      <c r="N993" s="30">
        <v>9</v>
      </c>
      <c r="O993" t="s">
        <v>1686</v>
      </c>
      <c r="P993" t="s">
        <v>1696</v>
      </c>
      <c r="Q993" s="30">
        <v>958790</v>
      </c>
    </row>
    <row r="994" spans="12:17" x14ac:dyDescent="0.25">
      <c r="L994" s="30">
        <v>510060501</v>
      </c>
      <c r="M994" t="s">
        <v>178</v>
      </c>
      <c r="N994" s="30">
        <v>9</v>
      </c>
      <c r="O994" t="s">
        <v>1686</v>
      </c>
      <c r="P994" t="s">
        <v>1697</v>
      </c>
      <c r="Q994" s="30">
        <v>958774</v>
      </c>
    </row>
    <row r="995" spans="12:17" x14ac:dyDescent="0.25">
      <c r="L995" s="30">
        <v>409050102</v>
      </c>
      <c r="M995" t="s">
        <v>178</v>
      </c>
      <c r="N995" s="30">
        <v>9</v>
      </c>
      <c r="O995" t="s">
        <v>1698</v>
      </c>
      <c r="P995" t="s">
        <v>1699</v>
      </c>
      <c r="Q995" s="30">
        <v>958795</v>
      </c>
    </row>
    <row r="996" spans="12:17" x14ac:dyDescent="0.25">
      <c r="L996" s="30">
        <v>409050201</v>
      </c>
      <c r="M996" t="s">
        <v>178</v>
      </c>
      <c r="N996" s="30">
        <v>9</v>
      </c>
      <c r="O996" t="s">
        <v>1698</v>
      </c>
      <c r="P996" t="s">
        <v>1700</v>
      </c>
      <c r="Q996" s="30">
        <v>958793</v>
      </c>
    </row>
    <row r="997" spans="12:17" x14ac:dyDescent="0.25">
      <c r="L997" s="30">
        <v>411050104</v>
      </c>
      <c r="M997" t="s">
        <v>178</v>
      </c>
      <c r="N997" s="30">
        <v>10</v>
      </c>
      <c r="O997" t="s">
        <v>1701</v>
      </c>
      <c r="P997" t="s">
        <v>208</v>
      </c>
      <c r="Q997" s="30">
        <v>958799</v>
      </c>
    </row>
    <row r="998" spans="12:17" x14ac:dyDescent="0.25">
      <c r="L998" s="30">
        <v>411060101</v>
      </c>
      <c r="M998" t="s">
        <v>178</v>
      </c>
      <c r="N998" s="30">
        <v>10</v>
      </c>
      <c r="O998" t="s">
        <v>1701</v>
      </c>
      <c r="P998" t="s">
        <v>209</v>
      </c>
      <c r="Q998" s="30">
        <v>958803</v>
      </c>
    </row>
    <row r="999" spans="12:17" x14ac:dyDescent="0.25">
      <c r="L999" s="30">
        <v>411070104</v>
      </c>
      <c r="M999" t="s">
        <v>178</v>
      </c>
      <c r="N999" s="30">
        <v>10</v>
      </c>
      <c r="O999" t="s">
        <v>1701</v>
      </c>
      <c r="P999" t="s">
        <v>1702</v>
      </c>
      <c r="Q999" s="30">
        <v>958805</v>
      </c>
    </row>
    <row r="1000" spans="12:17" x14ac:dyDescent="0.25">
      <c r="L1000" s="30">
        <v>411080304</v>
      </c>
      <c r="M1000" t="s">
        <v>178</v>
      </c>
      <c r="N1000" s="30">
        <v>10</v>
      </c>
      <c r="O1000" t="s">
        <v>1701</v>
      </c>
      <c r="P1000" t="s">
        <v>210</v>
      </c>
      <c r="Q1000" s="30">
        <v>958806</v>
      </c>
    </row>
    <row r="1001" spans="12:17" x14ac:dyDescent="0.25">
      <c r="L1001" s="30">
        <v>497000095</v>
      </c>
      <c r="M1001" t="s">
        <v>178</v>
      </c>
      <c r="N1001" s="30">
        <v>10</v>
      </c>
      <c r="O1001" t="s">
        <v>1701</v>
      </c>
      <c r="P1001" t="s">
        <v>1703</v>
      </c>
      <c r="Q1001" s="30">
        <v>958800</v>
      </c>
    </row>
    <row r="1002" spans="12:17" x14ac:dyDescent="0.25">
      <c r="L1002" s="30">
        <v>409030313</v>
      </c>
      <c r="M1002" t="s">
        <v>178</v>
      </c>
      <c r="N1002" s="30">
        <v>10</v>
      </c>
      <c r="O1002" t="s">
        <v>1704</v>
      </c>
      <c r="P1002" t="s">
        <v>1705</v>
      </c>
      <c r="Q1002" s="30">
        <v>958817</v>
      </c>
    </row>
    <row r="1003" spans="12:17" x14ac:dyDescent="0.25">
      <c r="L1003" s="30">
        <v>409030315</v>
      </c>
      <c r="M1003" t="s">
        <v>178</v>
      </c>
      <c r="N1003" s="30">
        <v>10</v>
      </c>
      <c r="O1003" t="s">
        <v>1704</v>
      </c>
      <c r="P1003" t="s">
        <v>1706</v>
      </c>
      <c r="Q1003" s="30">
        <v>958812</v>
      </c>
    </row>
    <row r="1004" spans="12:17" x14ac:dyDescent="0.25">
      <c r="L1004" s="30">
        <v>497000059</v>
      </c>
      <c r="M1004" t="s">
        <v>178</v>
      </c>
      <c r="N1004" s="30">
        <v>10</v>
      </c>
      <c r="O1004" t="s">
        <v>1704</v>
      </c>
      <c r="P1004" t="s">
        <v>1707</v>
      </c>
      <c r="Q1004" s="30">
        <v>958810</v>
      </c>
    </row>
    <row r="1005" spans="12:17" x14ac:dyDescent="0.25">
      <c r="L1005" s="30">
        <v>497000061</v>
      </c>
      <c r="M1005" t="s">
        <v>178</v>
      </c>
      <c r="N1005" s="30">
        <v>10</v>
      </c>
      <c r="O1005" t="s">
        <v>1704</v>
      </c>
      <c r="P1005" t="s">
        <v>1708</v>
      </c>
      <c r="Q1005" s="30">
        <v>958818</v>
      </c>
    </row>
    <row r="1006" spans="12:17" x14ac:dyDescent="0.25">
      <c r="L1006" s="30">
        <v>410010314</v>
      </c>
      <c r="M1006" t="s">
        <v>178</v>
      </c>
      <c r="N1006" s="30">
        <v>13</v>
      </c>
      <c r="O1006" t="s">
        <v>1709</v>
      </c>
      <c r="P1006" t="s">
        <v>940</v>
      </c>
      <c r="Q1006" s="30">
        <v>958823</v>
      </c>
    </row>
    <row r="1007" spans="12:17" x14ac:dyDescent="0.25">
      <c r="L1007" s="30">
        <v>410010401</v>
      </c>
      <c r="M1007" t="s">
        <v>178</v>
      </c>
      <c r="N1007" s="30">
        <v>13</v>
      </c>
      <c r="O1007" t="s">
        <v>1709</v>
      </c>
      <c r="P1007" t="s">
        <v>1710</v>
      </c>
      <c r="Q1007" s="30">
        <v>958825</v>
      </c>
    </row>
    <row r="1008" spans="12:17" x14ac:dyDescent="0.25">
      <c r="L1008" s="30">
        <v>497000062</v>
      </c>
      <c r="M1008" t="s">
        <v>178</v>
      </c>
      <c r="N1008" s="30">
        <v>13</v>
      </c>
      <c r="O1008" t="s">
        <v>1709</v>
      </c>
      <c r="P1008" t="s">
        <v>211</v>
      </c>
      <c r="Q1008" s="30">
        <v>958820</v>
      </c>
    </row>
    <row r="1009" spans="12:17" x14ac:dyDescent="0.25">
      <c r="L1009" s="30">
        <v>497000065</v>
      </c>
      <c r="M1009" t="s">
        <v>178</v>
      </c>
      <c r="N1009" s="30">
        <v>13</v>
      </c>
      <c r="O1009" t="s">
        <v>1709</v>
      </c>
      <c r="P1009" t="s">
        <v>212</v>
      </c>
      <c r="Q1009" s="30">
        <v>958823</v>
      </c>
    </row>
    <row r="1010" spans="12:17" x14ac:dyDescent="0.25">
      <c r="L1010" s="30">
        <v>410020112</v>
      </c>
      <c r="M1010" t="s">
        <v>178</v>
      </c>
      <c r="N1010" s="30">
        <v>10</v>
      </c>
      <c r="O1010" t="s">
        <v>1711</v>
      </c>
      <c r="P1010" t="s">
        <v>1712</v>
      </c>
      <c r="Q1010" s="30">
        <v>958831</v>
      </c>
    </row>
    <row r="1011" spans="12:17" x14ac:dyDescent="0.25">
      <c r="L1011" s="30">
        <v>411010501</v>
      </c>
      <c r="M1011" t="s">
        <v>178</v>
      </c>
      <c r="N1011" s="30">
        <v>10</v>
      </c>
      <c r="O1011" t="s">
        <v>1711</v>
      </c>
      <c r="P1011" t="s">
        <v>1713</v>
      </c>
      <c r="Q1011" s="30">
        <v>958830</v>
      </c>
    </row>
    <row r="1012" spans="12:17" x14ac:dyDescent="0.25">
      <c r="L1012" s="30">
        <v>497000067</v>
      </c>
      <c r="M1012" t="s">
        <v>178</v>
      </c>
      <c r="N1012" s="30">
        <v>10</v>
      </c>
      <c r="O1012" t="s">
        <v>1711</v>
      </c>
      <c r="P1012" t="s">
        <v>213</v>
      </c>
      <c r="Q1012" s="30">
        <v>958827</v>
      </c>
    </row>
    <row r="1013" spans="12:17" x14ac:dyDescent="0.25">
      <c r="L1013" s="30">
        <v>497000097</v>
      </c>
      <c r="M1013" t="s">
        <v>178</v>
      </c>
      <c r="N1013" s="30">
        <v>10</v>
      </c>
      <c r="O1013" t="s">
        <v>1714</v>
      </c>
      <c r="P1013" t="s">
        <v>214</v>
      </c>
      <c r="Q1013" s="30">
        <v>958835</v>
      </c>
    </row>
    <row r="1014" spans="12:17" x14ac:dyDescent="0.25">
      <c r="L1014" s="30">
        <v>509020101</v>
      </c>
      <c r="M1014" t="s">
        <v>178</v>
      </c>
      <c r="N1014" s="30">
        <v>10</v>
      </c>
      <c r="O1014" t="s">
        <v>1714</v>
      </c>
      <c r="P1014" t="s">
        <v>215</v>
      </c>
      <c r="Q1014" s="30">
        <v>958833</v>
      </c>
    </row>
    <row r="1015" spans="12:17" x14ac:dyDescent="0.25">
      <c r="L1015" s="30">
        <v>511020101</v>
      </c>
      <c r="M1015" t="s">
        <v>178</v>
      </c>
      <c r="N1015" s="30">
        <v>10</v>
      </c>
      <c r="O1015" t="s">
        <v>1714</v>
      </c>
      <c r="P1015" t="s">
        <v>217</v>
      </c>
      <c r="Q1015" s="30">
        <v>958837</v>
      </c>
    </row>
    <row r="1016" spans="12:17" x14ac:dyDescent="0.25">
      <c r="L1016" s="30">
        <v>511020103</v>
      </c>
      <c r="M1016" t="s">
        <v>178</v>
      </c>
      <c r="N1016" s="30">
        <v>10</v>
      </c>
      <c r="O1016" t="s">
        <v>1714</v>
      </c>
      <c r="P1016" t="s">
        <v>218</v>
      </c>
      <c r="Q1016" s="30">
        <v>958837</v>
      </c>
    </row>
    <row r="1017" spans="12:17" x14ac:dyDescent="0.25">
      <c r="L1017" s="30">
        <v>511020105</v>
      </c>
      <c r="M1017" t="s">
        <v>178</v>
      </c>
      <c r="N1017" s="30">
        <v>10</v>
      </c>
      <c r="O1017" t="s">
        <v>1714</v>
      </c>
      <c r="P1017" t="s">
        <v>220</v>
      </c>
      <c r="Q1017" s="30">
        <v>958837</v>
      </c>
    </row>
    <row r="1018" spans="12:17" x14ac:dyDescent="0.25">
      <c r="L1018" s="30">
        <v>511020107</v>
      </c>
      <c r="M1018" t="s">
        <v>178</v>
      </c>
      <c r="N1018" s="30">
        <v>10</v>
      </c>
      <c r="O1018" t="s">
        <v>1714</v>
      </c>
      <c r="P1018" t="s">
        <v>219</v>
      </c>
      <c r="Q1018" s="30">
        <v>958837</v>
      </c>
    </row>
    <row r="1019" spans="12:17" x14ac:dyDescent="0.25">
      <c r="L1019" s="30">
        <v>511020109</v>
      </c>
      <c r="M1019" t="s">
        <v>178</v>
      </c>
      <c r="N1019" s="30">
        <v>10</v>
      </c>
      <c r="O1019" t="s">
        <v>1714</v>
      </c>
      <c r="P1019" t="s">
        <v>221</v>
      </c>
      <c r="Q1019" s="30">
        <v>958837</v>
      </c>
    </row>
    <row r="1020" spans="12:17" x14ac:dyDescent="0.25">
      <c r="L1020" s="30">
        <v>511020111</v>
      </c>
      <c r="M1020" t="s">
        <v>178</v>
      </c>
      <c r="N1020" s="30">
        <v>10</v>
      </c>
      <c r="O1020" t="s">
        <v>1714</v>
      </c>
      <c r="P1020" t="s">
        <v>222</v>
      </c>
      <c r="Q1020" s="30">
        <v>958837</v>
      </c>
    </row>
    <row r="1021" spans="12:17" x14ac:dyDescent="0.25">
      <c r="L1021" s="30">
        <v>511020114</v>
      </c>
      <c r="M1021" t="s">
        <v>178</v>
      </c>
      <c r="N1021" s="30">
        <v>10</v>
      </c>
      <c r="O1021" t="s">
        <v>1714</v>
      </c>
      <c r="P1021" t="s">
        <v>1715</v>
      </c>
      <c r="Q1021" s="30">
        <v>958837</v>
      </c>
    </row>
    <row r="1022" spans="12:17" x14ac:dyDescent="0.25">
      <c r="L1022" s="30">
        <v>511030105</v>
      </c>
      <c r="M1022" t="s">
        <v>178</v>
      </c>
      <c r="N1022" s="30">
        <v>10</v>
      </c>
      <c r="O1022" t="s">
        <v>1714</v>
      </c>
      <c r="P1022" t="s">
        <v>216</v>
      </c>
      <c r="Q1022" s="30">
        <v>958833</v>
      </c>
    </row>
    <row r="1023" spans="12:17" x14ac:dyDescent="0.25">
      <c r="L1023" s="30">
        <v>497000103</v>
      </c>
      <c r="M1023" t="s">
        <v>178</v>
      </c>
      <c r="N1023" s="30">
        <v>11</v>
      </c>
      <c r="O1023" t="s">
        <v>1716</v>
      </c>
      <c r="P1023" t="s">
        <v>207</v>
      </c>
      <c r="Q1023" s="30">
        <v>958883</v>
      </c>
    </row>
    <row r="1024" spans="12:17" x14ac:dyDescent="0.25">
      <c r="L1024" s="30">
        <v>509050101</v>
      </c>
      <c r="M1024" t="s">
        <v>178</v>
      </c>
      <c r="N1024" s="30">
        <v>11</v>
      </c>
      <c r="O1024" t="s">
        <v>1716</v>
      </c>
      <c r="P1024" t="s">
        <v>204</v>
      </c>
      <c r="Q1024" s="30">
        <v>958883</v>
      </c>
    </row>
    <row r="1025" spans="12:17" x14ac:dyDescent="0.25">
      <c r="L1025" s="30">
        <v>509050102</v>
      </c>
      <c r="M1025" t="s">
        <v>178</v>
      </c>
      <c r="N1025" s="30">
        <v>11</v>
      </c>
      <c r="O1025" t="s">
        <v>1716</v>
      </c>
      <c r="P1025" t="s">
        <v>205</v>
      </c>
      <c r="Q1025" s="30">
        <v>958883</v>
      </c>
    </row>
    <row r="1026" spans="12:17" x14ac:dyDescent="0.25">
      <c r="L1026" s="30">
        <v>509050103</v>
      </c>
      <c r="M1026" t="s">
        <v>178</v>
      </c>
      <c r="N1026" s="30">
        <v>11</v>
      </c>
      <c r="O1026" t="s">
        <v>1716</v>
      </c>
      <c r="P1026" t="s">
        <v>206</v>
      </c>
      <c r="Q1026" s="30">
        <v>958986</v>
      </c>
    </row>
    <row r="1027" spans="12:17" x14ac:dyDescent="0.25">
      <c r="L1027" s="30">
        <v>512030201</v>
      </c>
      <c r="M1027" t="s">
        <v>178</v>
      </c>
      <c r="N1027" s="30">
        <v>11</v>
      </c>
      <c r="O1027" t="s">
        <v>1716</v>
      </c>
      <c r="P1027" t="s">
        <v>223</v>
      </c>
      <c r="Q1027" s="30">
        <v>958883</v>
      </c>
    </row>
    <row r="1028" spans="12:17" x14ac:dyDescent="0.25">
      <c r="L1028" s="30">
        <v>512030202</v>
      </c>
      <c r="M1028" t="s">
        <v>178</v>
      </c>
      <c r="N1028" s="30">
        <v>11</v>
      </c>
      <c r="O1028" t="s">
        <v>1716</v>
      </c>
      <c r="P1028" t="s">
        <v>225</v>
      </c>
      <c r="Q1028" s="30">
        <v>958883</v>
      </c>
    </row>
    <row r="1029" spans="12:17" x14ac:dyDescent="0.25">
      <c r="L1029" s="30">
        <v>512030205</v>
      </c>
      <c r="M1029" t="s">
        <v>178</v>
      </c>
      <c r="N1029" s="30">
        <v>11</v>
      </c>
      <c r="O1029" t="s">
        <v>1716</v>
      </c>
      <c r="P1029" t="s">
        <v>224</v>
      </c>
      <c r="Q1029" s="30">
        <v>958841</v>
      </c>
    </row>
    <row r="1030" spans="12:17" x14ac:dyDescent="0.25">
      <c r="L1030" s="30">
        <v>512030206</v>
      </c>
      <c r="M1030" t="s">
        <v>178</v>
      </c>
      <c r="N1030" s="30">
        <v>11</v>
      </c>
      <c r="O1030" t="s">
        <v>1716</v>
      </c>
      <c r="P1030" t="s">
        <v>226</v>
      </c>
      <c r="Q1030" s="30">
        <v>958883</v>
      </c>
    </row>
    <row r="1031" spans="12:17" x14ac:dyDescent="0.25">
      <c r="L1031" s="30">
        <v>410030201</v>
      </c>
      <c r="M1031" t="s">
        <v>178</v>
      </c>
      <c r="N1031" s="30">
        <v>12</v>
      </c>
      <c r="O1031" t="s">
        <v>1717</v>
      </c>
      <c r="P1031" t="s">
        <v>179</v>
      </c>
      <c r="Q1031" s="30">
        <v>958843</v>
      </c>
    </row>
    <row r="1032" spans="12:17" x14ac:dyDescent="0.25">
      <c r="L1032" s="30">
        <v>410030202</v>
      </c>
      <c r="M1032" t="s">
        <v>178</v>
      </c>
      <c r="N1032" s="30">
        <v>12</v>
      </c>
      <c r="O1032" t="s">
        <v>1717</v>
      </c>
      <c r="P1032" t="s">
        <v>182</v>
      </c>
      <c r="Q1032" s="30">
        <v>958847</v>
      </c>
    </row>
    <row r="1033" spans="12:17" x14ac:dyDescent="0.25">
      <c r="L1033" s="30">
        <v>410030203</v>
      </c>
      <c r="M1033" t="s">
        <v>178</v>
      </c>
      <c r="N1033" s="30">
        <v>12</v>
      </c>
      <c r="O1033" t="s">
        <v>1717</v>
      </c>
      <c r="P1033" t="s">
        <v>180</v>
      </c>
      <c r="Q1033" s="30">
        <v>958845</v>
      </c>
    </row>
    <row r="1034" spans="12:17" x14ac:dyDescent="0.25">
      <c r="L1034" s="30">
        <v>410030204</v>
      </c>
      <c r="M1034" t="s">
        <v>178</v>
      </c>
      <c r="N1034" s="30">
        <v>12</v>
      </c>
      <c r="O1034" t="s">
        <v>1717</v>
      </c>
      <c r="P1034" t="s">
        <v>181</v>
      </c>
      <c r="Q1034" s="30">
        <v>958845</v>
      </c>
    </row>
    <row r="1035" spans="12:17" x14ac:dyDescent="0.25">
      <c r="L1035" s="30">
        <v>410030307</v>
      </c>
      <c r="M1035" t="s">
        <v>178</v>
      </c>
      <c r="N1035" s="30">
        <v>12</v>
      </c>
      <c r="O1035" t="s">
        <v>1717</v>
      </c>
      <c r="P1035" t="s">
        <v>183</v>
      </c>
      <c r="Q1035" s="30">
        <v>958939</v>
      </c>
    </row>
    <row r="1036" spans="12:17" x14ac:dyDescent="0.25">
      <c r="L1036" s="30">
        <v>410030308</v>
      </c>
      <c r="M1036" t="s">
        <v>178</v>
      </c>
      <c r="N1036" s="30">
        <v>12</v>
      </c>
      <c r="O1036" t="s">
        <v>1717</v>
      </c>
      <c r="P1036" t="s">
        <v>185</v>
      </c>
      <c r="Q1036" s="30">
        <v>958940</v>
      </c>
    </row>
    <row r="1037" spans="12:17" x14ac:dyDescent="0.25">
      <c r="L1037" s="30">
        <v>410030403</v>
      </c>
      <c r="M1037" t="s">
        <v>178</v>
      </c>
      <c r="N1037" s="30">
        <v>12</v>
      </c>
      <c r="O1037" t="s">
        <v>1717</v>
      </c>
      <c r="P1037" t="s">
        <v>188</v>
      </c>
      <c r="Q1037" s="30">
        <v>958846</v>
      </c>
    </row>
    <row r="1038" spans="12:17" x14ac:dyDescent="0.25">
      <c r="L1038" s="30">
        <v>410030404</v>
      </c>
      <c r="M1038" t="s">
        <v>178</v>
      </c>
      <c r="N1038" s="30">
        <v>12</v>
      </c>
      <c r="O1038" t="s">
        <v>1717</v>
      </c>
      <c r="P1038" t="s">
        <v>189</v>
      </c>
      <c r="Q1038" s="30">
        <v>958850</v>
      </c>
    </row>
    <row r="1039" spans="12:17" x14ac:dyDescent="0.25">
      <c r="L1039" s="30">
        <v>410030405</v>
      </c>
      <c r="M1039" t="s">
        <v>178</v>
      </c>
      <c r="N1039" s="30">
        <v>12</v>
      </c>
      <c r="O1039" t="s">
        <v>1717</v>
      </c>
      <c r="P1039" t="s">
        <v>190</v>
      </c>
      <c r="Q1039" s="30">
        <v>958851</v>
      </c>
    </row>
    <row r="1040" spans="12:17" x14ac:dyDescent="0.25">
      <c r="L1040" s="30">
        <v>410030501</v>
      </c>
      <c r="M1040" t="s">
        <v>178</v>
      </c>
      <c r="N1040" s="30">
        <v>12</v>
      </c>
      <c r="O1040" t="s">
        <v>1717</v>
      </c>
      <c r="P1040" t="s">
        <v>191</v>
      </c>
      <c r="Q1040" s="30">
        <v>958851</v>
      </c>
    </row>
    <row r="1041" spans="12:17" x14ac:dyDescent="0.25">
      <c r="L1041" s="30">
        <v>410030601</v>
      </c>
      <c r="M1041" t="s">
        <v>178</v>
      </c>
      <c r="N1041" s="30">
        <v>12</v>
      </c>
      <c r="O1041" t="s">
        <v>1717</v>
      </c>
      <c r="P1041" t="s">
        <v>187</v>
      </c>
      <c r="Q1041" s="30">
        <v>958849</v>
      </c>
    </row>
    <row r="1042" spans="12:17" x14ac:dyDescent="0.25">
      <c r="L1042" s="30">
        <v>410030602</v>
      </c>
      <c r="M1042" t="s">
        <v>178</v>
      </c>
      <c r="N1042" s="30">
        <v>12</v>
      </c>
      <c r="O1042" t="s">
        <v>1717</v>
      </c>
      <c r="P1042" t="s">
        <v>186</v>
      </c>
      <c r="Q1042" s="30">
        <v>958848</v>
      </c>
    </row>
    <row r="1043" spans="12:17" x14ac:dyDescent="0.25">
      <c r="L1043" s="30">
        <v>410030701</v>
      </c>
      <c r="M1043" t="s">
        <v>178</v>
      </c>
      <c r="N1043" s="30">
        <v>12</v>
      </c>
      <c r="O1043" t="s">
        <v>1717</v>
      </c>
      <c r="P1043" t="s">
        <v>1718</v>
      </c>
      <c r="Q1043" s="30">
        <v>958936</v>
      </c>
    </row>
    <row r="1044" spans="12:17" x14ac:dyDescent="0.25">
      <c r="L1044" s="30">
        <v>410030801</v>
      </c>
      <c r="M1044" t="s">
        <v>178</v>
      </c>
      <c r="N1044" s="30">
        <v>12</v>
      </c>
      <c r="O1044" t="s">
        <v>1717</v>
      </c>
      <c r="P1044" t="s">
        <v>166</v>
      </c>
      <c r="Q1044" s="30">
        <v>958939</v>
      </c>
    </row>
    <row r="1045" spans="12:17" x14ac:dyDescent="0.25">
      <c r="L1045" s="30">
        <v>497000074</v>
      </c>
      <c r="M1045" t="s">
        <v>178</v>
      </c>
      <c r="N1045" s="30">
        <v>12</v>
      </c>
      <c r="O1045" t="s">
        <v>1717</v>
      </c>
      <c r="P1045" t="s">
        <v>184</v>
      </c>
      <c r="Q1045" s="30">
        <v>958846</v>
      </c>
    </row>
    <row r="1046" spans="12:17" x14ac:dyDescent="0.25">
      <c r="L1046" s="30">
        <v>497000105</v>
      </c>
      <c r="M1046" t="s">
        <v>178</v>
      </c>
      <c r="N1046" s="30">
        <v>12</v>
      </c>
      <c r="O1046" t="s">
        <v>1717</v>
      </c>
      <c r="P1046" t="s">
        <v>165</v>
      </c>
      <c r="Q1046" s="30">
        <v>958938</v>
      </c>
    </row>
    <row r="1047" spans="12:17" x14ac:dyDescent="0.25">
      <c r="L1047" s="30">
        <v>497000084</v>
      </c>
      <c r="M1047" t="s">
        <v>178</v>
      </c>
      <c r="N1047" s="30">
        <v>12</v>
      </c>
      <c r="O1047" t="s">
        <v>1719</v>
      </c>
      <c r="P1047" t="s">
        <v>1720</v>
      </c>
      <c r="Q1047" s="30">
        <v>958943</v>
      </c>
    </row>
    <row r="1048" spans="12:17" x14ac:dyDescent="0.25">
      <c r="L1048" s="30">
        <v>497000108</v>
      </c>
      <c r="M1048" t="s">
        <v>178</v>
      </c>
      <c r="N1048" s="30">
        <v>12</v>
      </c>
      <c r="O1048" t="s">
        <v>1719</v>
      </c>
      <c r="P1048" t="s">
        <v>1721</v>
      </c>
      <c r="Q1048" s="30">
        <v>958970</v>
      </c>
    </row>
    <row r="1049" spans="12:17" x14ac:dyDescent="0.25">
      <c r="L1049" s="30">
        <v>497000109</v>
      </c>
      <c r="M1049" t="s">
        <v>178</v>
      </c>
      <c r="N1049" s="30">
        <v>12</v>
      </c>
      <c r="O1049" t="s">
        <v>1719</v>
      </c>
      <c r="P1049" t="s">
        <v>1722</v>
      </c>
      <c r="Q1049" s="30">
        <v>958972</v>
      </c>
    </row>
    <row r="1050" spans="12:17" x14ac:dyDescent="0.25">
      <c r="L1050" s="30">
        <v>509010303</v>
      </c>
      <c r="M1050" t="s">
        <v>178</v>
      </c>
      <c r="N1050" s="30">
        <v>12</v>
      </c>
      <c r="O1050" t="s">
        <v>1719</v>
      </c>
      <c r="P1050" t="s">
        <v>1723</v>
      </c>
      <c r="Q1050" s="30">
        <v>958855</v>
      </c>
    </row>
    <row r="1051" spans="12:17" x14ac:dyDescent="0.25">
      <c r="L1051" s="30">
        <v>510030106</v>
      </c>
      <c r="M1051" t="s">
        <v>178</v>
      </c>
      <c r="N1051" s="30">
        <v>12</v>
      </c>
      <c r="O1051" t="s">
        <v>1719</v>
      </c>
      <c r="P1051" t="s">
        <v>192</v>
      </c>
      <c r="Q1051" s="30">
        <v>958854</v>
      </c>
    </row>
    <row r="1052" spans="12:17" x14ac:dyDescent="0.25">
      <c r="L1052" s="30">
        <v>510040105</v>
      </c>
      <c r="M1052" t="s">
        <v>178</v>
      </c>
      <c r="N1052" s="30">
        <v>12</v>
      </c>
      <c r="O1052" t="s">
        <v>1719</v>
      </c>
      <c r="P1052" t="s">
        <v>194</v>
      </c>
      <c r="Q1052" s="30">
        <v>958853</v>
      </c>
    </row>
    <row r="1053" spans="12:17" x14ac:dyDescent="0.25">
      <c r="L1053" s="30">
        <v>510040106</v>
      </c>
      <c r="M1053" t="s">
        <v>178</v>
      </c>
      <c r="N1053" s="30">
        <v>12</v>
      </c>
      <c r="O1053" t="s">
        <v>1719</v>
      </c>
      <c r="P1053" t="s">
        <v>195</v>
      </c>
      <c r="Q1053" s="30">
        <v>958856</v>
      </c>
    </row>
    <row r="1054" spans="12:17" x14ac:dyDescent="0.25">
      <c r="L1054" s="30">
        <v>510040107</v>
      </c>
      <c r="M1054" t="s">
        <v>178</v>
      </c>
      <c r="N1054" s="30">
        <v>12</v>
      </c>
      <c r="O1054" t="s">
        <v>1719</v>
      </c>
      <c r="P1054" t="s">
        <v>193</v>
      </c>
      <c r="Q1054" s="30">
        <v>958856</v>
      </c>
    </row>
    <row r="1055" spans="12:17" x14ac:dyDescent="0.25">
      <c r="L1055" s="30">
        <v>510040109</v>
      </c>
      <c r="M1055" t="s">
        <v>178</v>
      </c>
      <c r="N1055" s="30">
        <v>12</v>
      </c>
      <c r="O1055" t="s">
        <v>1719</v>
      </c>
      <c r="P1055" t="s">
        <v>196</v>
      </c>
      <c r="Q1055" s="30">
        <v>958857</v>
      </c>
    </row>
    <row r="1056" spans="12:17" x14ac:dyDescent="0.25">
      <c r="L1056" s="30">
        <v>510040110</v>
      </c>
      <c r="M1056" t="s">
        <v>178</v>
      </c>
      <c r="N1056" s="30">
        <v>12</v>
      </c>
      <c r="O1056" t="s">
        <v>1719</v>
      </c>
      <c r="P1056" t="s">
        <v>197</v>
      </c>
      <c r="Q1056" s="30">
        <v>958856</v>
      </c>
    </row>
    <row r="1057" spans="12:17" x14ac:dyDescent="0.25">
      <c r="L1057" s="30">
        <v>510070101</v>
      </c>
      <c r="M1057" t="s">
        <v>178</v>
      </c>
      <c r="N1057" s="30">
        <v>12</v>
      </c>
      <c r="O1057" t="s">
        <v>1719</v>
      </c>
      <c r="P1057" t="s">
        <v>1429</v>
      </c>
      <c r="Q1057" s="30">
        <v>958855</v>
      </c>
    </row>
    <row r="1058" spans="12:17" x14ac:dyDescent="0.25">
      <c r="L1058" s="30">
        <v>511040103</v>
      </c>
      <c r="M1058" t="s">
        <v>178</v>
      </c>
      <c r="N1058" s="30">
        <v>12</v>
      </c>
      <c r="O1058" t="s">
        <v>1719</v>
      </c>
      <c r="P1058" t="s">
        <v>176</v>
      </c>
      <c r="Q1058" s="30">
        <v>958970</v>
      </c>
    </row>
    <row r="1059" spans="12:17" x14ac:dyDescent="0.25">
      <c r="L1059" s="30">
        <v>511040104</v>
      </c>
      <c r="M1059" t="s">
        <v>178</v>
      </c>
      <c r="N1059" s="30">
        <v>12</v>
      </c>
      <c r="O1059" t="s">
        <v>1719</v>
      </c>
      <c r="P1059" t="s">
        <v>177</v>
      </c>
      <c r="Q1059" s="30">
        <v>958971</v>
      </c>
    </row>
    <row r="1060" spans="12:17" x14ac:dyDescent="0.25">
      <c r="L1060" s="30">
        <v>511040110</v>
      </c>
      <c r="M1060" t="s">
        <v>178</v>
      </c>
      <c r="N1060" s="30">
        <v>12</v>
      </c>
      <c r="O1060" t="s">
        <v>1719</v>
      </c>
      <c r="P1060" t="s">
        <v>1724</v>
      </c>
      <c r="Q1060" s="30">
        <v>958972</v>
      </c>
    </row>
    <row r="1061" spans="12:17" x14ac:dyDescent="0.25">
      <c r="L1061" s="30">
        <v>410020311</v>
      </c>
      <c r="M1061" t="s">
        <v>178</v>
      </c>
      <c r="N1061" s="30">
        <v>11</v>
      </c>
      <c r="O1061" t="s">
        <v>1725</v>
      </c>
      <c r="P1061" t="s">
        <v>1726</v>
      </c>
      <c r="Q1061" s="30">
        <v>958861</v>
      </c>
    </row>
    <row r="1062" spans="12:17" x14ac:dyDescent="0.25">
      <c r="L1062" s="30">
        <v>497000100</v>
      </c>
      <c r="M1062" t="s">
        <v>178</v>
      </c>
      <c r="N1062" s="30">
        <v>11</v>
      </c>
      <c r="O1062" t="s">
        <v>1725</v>
      </c>
      <c r="P1062" t="s">
        <v>1727</v>
      </c>
      <c r="Q1062" s="30">
        <v>958864</v>
      </c>
    </row>
    <row r="1063" spans="12:17" x14ac:dyDescent="0.25">
      <c r="L1063" s="30">
        <v>497000111</v>
      </c>
      <c r="M1063" t="s">
        <v>178</v>
      </c>
      <c r="N1063" s="30">
        <v>11</v>
      </c>
      <c r="O1063" t="s">
        <v>1725</v>
      </c>
      <c r="P1063" t="s">
        <v>1728</v>
      </c>
      <c r="Q1063" s="30">
        <v>958860</v>
      </c>
    </row>
    <row r="1064" spans="12:17" x14ac:dyDescent="0.25">
      <c r="L1064" s="30">
        <v>410020113</v>
      </c>
      <c r="M1064" t="s">
        <v>178</v>
      </c>
      <c r="N1064" s="30">
        <v>11</v>
      </c>
      <c r="O1064" t="s">
        <v>1729</v>
      </c>
      <c r="P1064" t="s">
        <v>1730</v>
      </c>
      <c r="Q1064" s="30">
        <v>958867</v>
      </c>
    </row>
    <row r="1065" spans="12:17" x14ac:dyDescent="0.25">
      <c r="L1065" s="30">
        <v>497000079</v>
      </c>
      <c r="M1065" t="s">
        <v>178</v>
      </c>
      <c r="N1065" s="30">
        <v>11</v>
      </c>
      <c r="O1065" t="s">
        <v>1729</v>
      </c>
      <c r="P1065" t="s">
        <v>1731</v>
      </c>
      <c r="Q1065" s="30">
        <v>958869</v>
      </c>
    </row>
    <row r="1066" spans="12:17" x14ac:dyDescent="0.25">
      <c r="L1066" s="30">
        <v>497000101</v>
      </c>
      <c r="M1066" t="s">
        <v>178</v>
      </c>
      <c r="N1066" s="30">
        <v>11</v>
      </c>
      <c r="O1066" t="s">
        <v>1732</v>
      </c>
      <c r="P1066" t="s">
        <v>1733</v>
      </c>
      <c r="Q1066" s="30">
        <v>958913</v>
      </c>
    </row>
    <row r="1067" spans="12:17" x14ac:dyDescent="0.25">
      <c r="L1067" s="30">
        <v>497000102</v>
      </c>
      <c r="M1067" t="s">
        <v>178</v>
      </c>
      <c r="N1067" s="30">
        <v>11</v>
      </c>
      <c r="O1067" t="s">
        <v>1732</v>
      </c>
      <c r="P1067" t="s">
        <v>1734</v>
      </c>
      <c r="Q1067" s="30">
        <v>958903</v>
      </c>
    </row>
    <row r="1068" spans="12:17" x14ac:dyDescent="0.25">
      <c r="L1068" s="30">
        <v>509040103</v>
      </c>
      <c r="M1068" t="s">
        <v>178</v>
      </c>
      <c r="N1068" s="30">
        <v>11</v>
      </c>
      <c r="O1068" t="s">
        <v>1732</v>
      </c>
      <c r="P1068" t="s">
        <v>200</v>
      </c>
      <c r="Q1068" s="30">
        <v>958874</v>
      </c>
    </row>
    <row r="1069" spans="12:17" x14ac:dyDescent="0.25">
      <c r="L1069" s="30">
        <v>511040101</v>
      </c>
      <c r="M1069" t="s">
        <v>178</v>
      </c>
      <c r="N1069" s="30">
        <v>11</v>
      </c>
      <c r="O1069" t="s">
        <v>1732</v>
      </c>
      <c r="P1069" t="s">
        <v>198</v>
      </c>
      <c r="Q1069" s="30">
        <v>958873</v>
      </c>
    </row>
    <row r="1070" spans="12:17" x14ac:dyDescent="0.25">
      <c r="L1070" s="30">
        <v>511040107</v>
      </c>
      <c r="M1070" t="s">
        <v>178</v>
      </c>
      <c r="N1070" s="30">
        <v>11</v>
      </c>
      <c r="O1070" t="s">
        <v>1732</v>
      </c>
      <c r="P1070" t="s">
        <v>201</v>
      </c>
      <c r="Q1070" s="30">
        <v>958878</v>
      </c>
    </row>
    <row r="1071" spans="12:17" x14ac:dyDescent="0.25">
      <c r="L1071" s="30">
        <v>511040109</v>
      </c>
      <c r="M1071" t="s">
        <v>178</v>
      </c>
      <c r="N1071" s="30">
        <v>11</v>
      </c>
      <c r="O1071" t="s">
        <v>1732</v>
      </c>
      <c r="P1071" t="s">
        <v>199</v>
      </c>
      <c r="Q1071" s="30">
        <v>958915</v>
      </c>
    </row>
    <row r="1072" spans="12:17" x14ac:dyDescent="0.25">
      <c r="L1072" s="30">
        <v>511040115</v>
      </c>
      <c r="M1072" t="s">
        <v>178</v>
      </c>
      <c r="N1072" s="30">
        <v>11</v>
      </c>
      <c r="O1072" t="s">
        <v>1732</v>
      </c>
      <c r="P1072" t="s">
        <v>202</v>
      </c>
      <c r="Q1072" s="30">
        <v>958917</v>
      </c>
    </row>
    <row r="1073" spans="12:17" x14ac:dyDescent="0.25">
      <c r="L1073" s="30">
        <v>511040116</v>
      </c>
      <c r="M1073" t="s">
        <v>178</v>
      </c>
      <c r="N1073" s="30">
        <v>11</v>
      </c>
      <c r="O1073" t="s">
        <v>1732</v>
      </c>
      <c r="P1073" t="s">
        <v>203</v>
      </c>
      <c r="Q1073" s="30">
        <v>958880</v>
      </c>
    </row>
    <row r="1074" spans="12:17" x14ac:dyDescent="0.25">
      <c r="L1074" s="30">
        <v>411080201</v>
      </c>
      <c r="M1074" t="s">
        <v>178</v>
      </c>
      <c r="N1074" s="30">
        <v>11</v>
      </c>
      <c r="O1074" t="s">
        <v>1735</v>
      </c>
      <c r="P1074" t="s">
        <v>1736</v>
      </c>
      <c r="Q1074" s="30">
        <v>958886</v>
      </c>
    </row>
    <row r="1075" spans="12:17" x14ac:dyDescent="0.25">
      <c r="L1075" s="30">
        <v>412050101</v>
      </c>
      <c r="M1075" t="s">
        <v>178</v>
      </c>
      <c r="N1075" s="30">
        <v>11</v>
      </c>
      <c r="O1075" t="s">
        <v>1735</v>
      </c>
      <c r="P1075" t="s">
        <v>1737</v>
      </c>
      <c r="Q1075" s="30">
        <v>958890</v>
      </c>
    </row>
    <row r="1076" spans="12:17" x14ac:dyDescent="0.25">
      <c r="L1076" s="30">
        <v>411030103</v>
      </c>
      <c r="M1076" t="s">
        <v>178</v>
      </c>
      <c r="N1076" s="30">
        <v>12</v>
      </c>
      <c r="O1076" t="s">
        <v>1738</v>
      </c>
      <c r="P1076" t="s">
        <v>163</v>
      </c>
      <c r="Q1076" s="30">
        <v>958922</v>
      </c>
    </row>
    <row r="1077" spans="12:17" x14ac:dyDescent="0.25">
      <c r="L1077" s="30">
        <v>411030314</v>
      </c>
      <c r="M1077" t="s">
        <v>178</v>
      </c>
      <c r="N1077" s="30">
        <v>12</v>
      </c>
      <c r="O1077" t="s">
        <v>1738</v>
      </c>
      <c r="P1077" t="s">
        <v>1739</v>
      </c>
      <c r="Q1077" s="30">
        <v>958928</v>
      </c>
    </row>
    <row r="1078" spans="12:17" x14ac:dyDescent="0.25">
      <c r="L1078" s="30">
        <v>497000085</v>
      </c>
      <c r="M1078" t="s">
        <v>178</v>
      </c>
      <c r="N1078" s="30">
        <v>12</v>
      </c>
      <c r="O1078" t="s">
        <v>1738</v>
      </c>
      <c r="P1078" t="s">
        <v>1432</v>
      </c>
      <c r="Q1078" s="30">
        <v>958920</v>
      </c>
    </row>
    <row r="1079" spans="12:17" x14ac:dyDescent="0.25">
      <c r="L1079" s="30">
        <v>411110101</v>
      </c>
      <c r="M1079" t="s">
        <v>178</v>
      </c>
      <c r="N1079" s="30">
        <v>14</v>
      </c>
      <c r="O1079" t="s">
        <v>1740</v>
      </c>
      <c r="P1079" t="s">
        <v>1123</v>
      </c>
      <c r="Q1079" s="30">
        <v>958896</v>
      </c>
    </row>
    <row r="1080" spans="12:17" x14ac:dyDescent="0.25">
      <c r="L1080" s="30">
        <v>497000086</v>
      </c>
      <c r="M1080" t="s">
        <v>178</v>
      </c>
      <c r="N1080" s="30">
        <v>14</v>
      </c>
      <c r="O1080" t="s">
        <v>1740</v>
      </c>
      <c r="P1080" t="s">
        <v>164</v>
      </c>
      <c r="Q1080" s="30">
        <v>958930</v>
      </c>
    </row>
    <row r="1081" spans="12:17" x14ac:dyDescent="0.25">
      <c r="L1081" s="30">
        <v>497000104</v>
      </c>
      <c r="M1081" t="s">
        <v>178</v>
      </c>
      <c r="N1081" s="30">
        <v>14</v>
      </c>
      <c r="O1081" t="s">
        <v>1740</v>
      </c>
      <c r="P1081" t="s">
        <v>1741</v>
      </c>
      <c r="Q1081" s="30">
        <v>958934</v>
      </c>
    </row>
    <row r="1082" spans="12:17" x14ac:dyDescent="0.25">
      <c r="L1082" s="30">
        <v>497000110</v>
      </c>
      <c r="M1082" t="s">
        <v>178</v>
      </c>
      <c r="N1082" s="30">
        <v>14</v>
      </c>
      <c r="O1082" t="s">
        <v>1740</v>
      </c>
      <c r="P1082" t="s">
        <v>1742</v>
      </c>
      <c r="Q1082" s="30">
        <v>958933</v>
      </c>
    </row>
    <row r="1083" spans="12:17" x14ac:dyDescent="0.25">
      <c r="L1083" s="30">
        <v>508020602</v>
      </c>
      <c r="M1083" t="s">
        <v>178</v>
      </c>
      <c r="N1083" s="30">
        <v>12</v>
      </c>
      <c r="O1083" t="s">
        <v>1743</v>
      </c>
      <c r="P1083" t="s">
        <v>169</v>
      </c>
      <c r="Q1083" s="30">
        <v>958942</v>
      </c>
    </row>
    <row r="1084" spans="12:17" x14ac:dyDescent="0.25">
      <c r="L1084" s="30">
        <v>510060101</v>
      </c>
      <c r="M1084" t="s">
        <v>178</v>
      </c>
      <c r="N1084" s="30">
        <v>12</v>
      </c>
      <c r="O1084" t="s">
        <v>1743</v>
      </c>
      <c r="P1084" t="s">
        <v>167</v>
      </c>
      <c r="Q1084" s="30">
        <v>958943</v>
      </c>
    </row>
    <row r="1085" spans="12:17" x14ac:dyDescent="0.25">
      <c r="L1085" s="30">
        <v>510060102</v>
      </c>
      <c r="M1085" t="s">
        <v>178</v>
      </c>
      <c r="N1085" s="30">
        <v>12</v>
      </c>
      <c r="O1085" t="s">
        <v>1743</v>
      </c>
      <c r="P1085" t="s">
        <v>168</v>
      </c>
      <c r="Q1085" s="30">
        <v>958943</v>
      </c>
    </row>
    <row r="1086" spans="12:17" x14ac:dyDescent="0.25">
      <c r="L1086" s="30">
        <v>510060103</v>
      </c>
      <c r="M1086" t="s">
        <v>178</v>
      </c>
      <c r="N1086" s="30">
        <v>12</v>
      </c>
      <c r="O1086" t="s">
        <v>1743</v>
      </c>
      <c r="P1086" t="s">
        <v>170</v>
      </c>
      <c r="Q1086" s="30">
        <v>958944</v>
      </c>
    </row>
    <row r="1087" spans="12:17" x14ac:dyDescent="0.25">
      <c r="L1087" s="30">
        <v>412020112</v>
      </c>
      <c r="M1087" t="s">
        <v>178</v>
      </c>
      <c r="N1087" s="30">
        <v>14</v>
      </c>
      <c r="O1087" t="s">
        <v>1744</v>
      </c>
      <c r="P1087" t="s">
        <v>171</v>
      </c>
      <c r="Q1087" s="30">
        <v>958946</v>
      </c>
    </row>
    <row r="1088" spans="12:17" x14ac:dyDescent="0.25">
      <c r="L1088" s="30">
        <v>412020205</v>
      </c>
      <c r="M1088" t="s">
        <v>178</v>
      </c>
      <c r="N1088" s="30">
        <v>14</v>
      </c>
      <c r="O1088" t="s">
        <v>1744</v>
      </c>
      <c r="P1088" t="s">
        <v>172</v>
      </c>
      <c r="Q1088" s="30">
        <v>958949</v>
      </c>
    </row>
    <row r="1089" spans="12:17" x14ac:dyDescent="0.25">
      <c r="L1089" s="30">
        <v>412030101</v>
      </c>
      <c r="M1089" t="s">
        <v>178</v>
      </c>
      <c r="N1089" s="30">
        <v>14</v>
      </c>
      <c r="O1089" t="s">
        <v>1744</v>
      </c>
      <c r="P1089" t="s">
        <v>1121</v>
      </c>
      <c r="Q1089" s="30">
        <v>958951</v>
      </c>
    </row>
    <row r="1090" spans="12:17" x14ac:dyDescent="0.25">
      <c r="L1090" s="30">
        <v>412030213</v>
      </c>
      <c r="M1090" t="s">
        <v>178</v>
      </c>
      <c r="N1090" s="30">
        <v>14</v>
      </c>
      <c r="O1090" t="s">
        <v>1744</v>
      </c>
      <c r="P1090" t="s">
        <v>1745</v>
      </c>
      <c r="Q1090" s="30">
        <v>958959</v>
      </c>
    </row>
    <row r="1091" spans="12:17" x14ac:dyDescent="0.25">
      <c r="L1091" s="30">
        <v>412030214</v>
      </c>
      <c r="M1091" t="s">
        <v>178</v>
      </c>
      <c r="N1091" s="30">
        <v>14</v>
      </c>
      <c r="O1091" t="s">
        <v>1744</v>
      </c>
      <c r="P1091" t="s">
        <v>1746</v>
      </c>
      <c r="Q1091" s="30">
        <v>958958</v>
      </c>
    </row>
    <row r="1092" spans="12:17" x14ac:dyDescent="0.25">
      <c r="L1092" s="30">
        <v>497000087</v>
      </c>
      <c r="M1092" t="s">
        <v>178</v>
      </c>
      <c r="N1092" s="30">
        <v>14</v>
      </c>
      <c r="O1092" t="s">
        <v>1744</v>
      </c>
      <c r="P1092" t="s">
        <v>173</v>
      </c>
      <c r="Q1092" s="30">
        <v>958950</v>
      </c>
    </row>
    <row r="1093" spans="12:17" x14ac:dyDescent="0.25">
      <c r="L1093" s="30">
        <v>412040107</v>
      </c>
      <c r="M1093" t="s">
        <v>178</v>
      </c>
      <c r="N1093" s="30">
        <v>12</v>
      </c>
      <c r="O1093" t="s">
        <v>1747</v>
      </c>
      <c r="P1093" t="s">
        <v>175</v>
      </c>
      <c r="Q1093" s="30">
        <v>958964</v>
      </c>
    </row>
    <row r="1094" spans="12:17" x14ac:dyDescent="0.25">
      <c r="L1094" s="30">
        <v>412040208</v>
      </c>
      <c r="M1094" t="s">
        <v>178</v>
      </c>
      <c r="N1094" s="30">
        <v>12</v>
      </c>
      <c r="O1094" t="s">
        <v>1747</v>
      </c>
      <c r="P1094" t="s">
        <v>174</v>
      </c>
      <c r="Q1094" s="30">
        <v>958961</v>
      </c>
    </row>
    <row r="1095" spans="12:17" x14ac:dyDescent="0.25">
      <c r="L1095" s="30">
        <v>412040301</v>
      </c>
      <c r="M1095" t="s">
        <v>178</v>
      </c>
      <c r="N1095" s="30">
        <v>12</v>
      </c>
      <c r="O1095" t="s">
        <v>1747</v>
      </c>
      <c r="P1095" t="s">
        <v>1748</v>
      </c>
      <c r="Q1095" s="30">
        <v>958968</v>
      </c>
    </row>
    <row r="1096" spans="12:17" x14ac:dyDescent="0.25">
      <c r="L1096" s="72">
        <v>912010103</v>
      </c>
      <c r="M1096" t="s">
        <v>20</v>
      </c>
      <c r="N1096" s="30">
        <v>13</v>
      </c>
      <c r="O1096" t="s">
        <v>1749</v>
      </c>
      <c r="P1096" t="s">
        <v>568</v>
      </c>
      <c r="Q1096" s="30">
        <v>958247</v>
      </c>
    </row>
    <row r="1097" spans="12:17" x14ac:dyDescent="0.25">
      <c r="L1097" s="72">
        <v>912010202</v>
      </c>
      <c r="M1097" t="s">
        <v>20</v>
      </c>
      <c r="N1097" s="30">
        <v>13</v>
      </c>
      <c r="O1097" t="s">
        <v>1750</v>
      </c>
      <c r="P1097" t="s">
        <v>570</v>
      </c>
      <c r="Q1097" s="30">
        <v>958248</v>
      </c>
    </row>
    <row r="1098" spans="12:17" x14ac:dyDescent="0.25">
      <c r="L1098" s="72">
        <v>912020101</v>
      </c>
      <c r="M1098" t="s">
        <v>20</v>
      </c>
      <c r="N1098" s="30">
        <v>13</v>
      </c>
      <c r="O1098" t="s">
        <v>1751</v>
      </c>
      <c r="P1098" t="s">
        <v>571</v>
      </c>
      <c r="Q1098" s="30">
        <v>958266</v>
      </c>
    </row>
    <row r="1099" spans="12:17" x14ac:dyDescent="0.25">
      <c r="L1099" s="72">
        <v>912020201</v>
      </c>
      <c r="M1099" t="s">
        <v>20</v>
      </c>
      <c r="N1099" s="30">
        <v>13</v>
      </c>
      <c r="O1099" t="s">
        <v>1752</v>
      </c>
      <c r="P1099" t="s">
        <v>572</v>
      </c>
      <c r="Q1099" s="30">
        <v>958620</v>
      </c>
    </row>
    <row r="1100" spans="12:17" x14ac:dyDescent="0.25">
      <c r="L1100" s="72">
        <v>912020202</v>
      </c>
      <c r="M1100" t="s">
        <v>20</v>
      </c>
      <c r="N1100" s="30">
        <v>13</v>
      </c>
      <c r="O1100" t="s">
        <v>1752</v>
      </c>
      <c r="P1100" t="s">
        <v>573</v>
      </c>
      <c r="Q1100" s="30">
        <v>958620</v>
      </c>
    </row>
    <row r="1101" spans="12:17" x14ac:dyDescent="0.25">
      <c r="L1101" s="72">
        <v>912020203</v>
      </c>
      <c r="M1101" t="s">
        <v>20</v>
      </c>
      <c r="N1101" s="30">
        <v>13</v>
      </c>
      <c r="O1101" t="s">
        <v>1752</v>
      </c>
      <c r="P1101" t="s">
        <v>574</v>
      </c>
      <c r="Q1101" s="30">
        <v>958620</v>
      </c>
    </row>
    <row r="1102" spans="12:17" x14ac:dyDescent="0.25">
      <c r="L1102" s="72">
        <v>912020208</v>
      </c>
      <c r="M1102" t="s">
        <v>20</v>
      </c>
      <c r="N1102" s="30">
        <v>13</v>
      </c>
      <c r="O1102" t="s">
        <v>1752</v>
      </c>
      <c r="P1102" t="s">
        <v>575</v>
      </c>
      <c r="Q1102" s="30">
        <v>958620</v>
      </c>
    </row>
    <row r="1103" spans="12:17" x14ac:dyDescent="0.25">
      <c r="L1103" s="72">
        <v>912020209</v>
      </c>
      <c r="M1103" t="s">
        <v>20</v>
      </c>
      <c r="N1103" s="30">
        <v>13</v>
      </c>
      <c r="O1103" t="s">
        <v>1752</v>
      </c>
      <c r="P1103" t="s">
        <v>576</v>
      </c>
      <c r="Q1103" s="30">
        <v>958620</v>
      </c>
    </row>
    <row r="1104" spans="12:17" x14ac:dyDescent="0.25">
      <c r="L1104" s="72">
        <v>912020210</v>
      </c>
      <c r="M1104" t="s">
        <v>20</v>
      </c>
      <c r="N1104" s="30">
        <v>13</v>
      </c>
      <c r="O1104" t="s">
        <v>1752</v>
      </c>
      <c r="P1104" t="s">
        <v>577</v>
      </c>
      <c r="Q1104" s="30">
        <v>958620</v>
      </c>
    </row>
    <row r="1105" spans="12:17" x14ac:dyDescent="0.25">
      <c r="L1105" s="72">
        <v>912020216</v>
      </c>
      <c r="M1105" t="s">
        <v>20</v>
      </c>
      <c r="N1105" s="30">
        <v>13</v>
      </c>
      <c r="O1105" t="s">
        <v>1752</v>
      </c>
      <c r="P1105" t="s">
        <v>578</v>
      </c>
      <c r="Q1105" s="30">
        <v>958620</v>
      </c>
    </row>
    <row r="1106" spans="12:17" x14ac:dyDescent="0.25">
      <c r="L1106" s="72">
        <v>912020218</v>
      </c>
      <c r="M1106" t="s">
        <v>20</v>
      </c>
      <c r="N1106" s="30">
        <v>13</v>
      </c>
      <c r="O1106" t="s">
        <v>1752</v>
      </c>
      <c r="P1106" t="s">
        <v>579</v>
      </c>
      <c r="Q1106" s="30">
        <v>958620</v>
      </c>
    </row>
    <row r="1107" spans="12:17" x14ac:dyDescent="0.25">
      <c r="L1107" s="72">
        <v>912020226</v>
      </c>
      <c r="M1107" t="s">
        <v>20</v>
      </c>
      <c r="N1107" s="30">
        <v>13</v>
      </c>
      <c r="O1107" t="s">
        <v>1752</v>
      </c>
      <c r="P1107" t="s">
        <v>1753</v>
      </c>
      <c r="Q1107" s="30">
        <v>958620</v>
      </c>
    </row>
    <row r="1108" spans="12:17" x14ac:dyDescent="0.25">
      <c r="L1108" s="72">
        <v>912020228</v>
      </c>
      <c r="M1108" t="s">
        <v>20</v>
      </c>
      <c r="N1108" s="30">
        <v>13</v>
      </c>
      <c r="O1108" t="s">
        <v>1752</v>
      </c>
      <c r="P1108" t="s">
        <v>580</v>
      </c>
      <c r="Q1108" s="30">
        <v>958620</v>
      </c>
    </row>
    <row r="1109" spans="12:17" x14ac:dyDescent="0.25">
      <c r="L1109" s="72">
        <v>912020229</v>
      </c>
      <c r="M1109" t="s">
        <v>20</v>
      </c>
      <c r="N1109" s="30">
        <v>13</v>
      </c>
      <c r="O1109" t="s">
        <v>1752</v>
      </c>
      <c r="P1109" t="s">
        <v>581</v>
      </c>
      <c r="Q1109" s="30">
        <v>958620</v>
      </c>
    </row>
    <row r="1110" spans="12:17" x14ac:dyDescent="0.25">
      <c r="L1110" s="72">
        <v>912020230</v>
      </c>
      <c r="M1110" t="s">
        <v>20</v>
      </c>
      <c r="N1110" s="30">
        <v>13</v>
      </c>
      <c r="O1110" t="s">
        <v>1752</v>
      </c>
      <c r="P1110" t="s">
        <v>582</v>
      </c>
      <c r="Q1110" s="30">
        <v>958620</v>
      </c>
    </row>
    <row r="1111" spans="12:17" x14ac:dyDescent="0.25">
      <c r="L1111" s="72">
        <v>912020302</v>
      </c>
      <c r="M1111" t="s">
        <v>20</v>
      </c>
      <c r="N1111" s="30">
        <v>13</v>
      </c>
      <c r="O1111" t="s">
        <v>1752</v>
      </c>
      <c r="P1111" t="s">
        <v>584</v>
      </c>
      <c r="Q1111" s="30">
        <v>958620</v>
      </c>
    </row>
    <row r="1112" spans="12:17" x14ac:dyDescent="0.25">
      <c r="L1112" s="72">
        <v>912020301</v>
      </c>
      <c r="M1112" t="s">
        <v>20</v>
      </c>
      <c r="N1112" s="30">
        <v>13</v>
      </c>
      <c r="O1112" t="s">
        <v>1754</v>
      </c>
      <c r="P1112" t="s">
        <v>583</v>
      </c>
      <c r="Q1112" s="30">
        <v>958312</v>
      </c>
    </row>
    <row r="1113" spans="12:17" x14ac:dyDescent="0.25">
      <c r="L1113" s="72">
        <v>912020401</v>
      </c>
      <c r="M1113" t="s">
        <v>20</v>
      </c>
      <c r="N1113" s="30">
        <v>13</v>
      </c>
      <c r="O1113" t="s">
        <v>1754</v>
      </c>
      <c r="P1113" t="s">
        <v>585</v>
      </c>
      <c r="Q1113" s="30">
        <v>958312</v>
      </c>
    </row>
    <row r="1114" spans="12:17" x14ac:dyDescent="0.25">
      <c r="L1114" s="72">
        <v>912020601</v>
      </c>
      <c r="M1114" t="s">
        <v>20</v>
      </c>
      <c r="N1114" s="30">
        <v>13</v>
      </c>
      <c r="O1114" t="s">
        <v>1754</v>
      </c>
      <c r="P1114" t="s">
        <v>586</v>
      </c>
      <c r="Q1114" s="30">
        <v>958312</v>
      </c>
    </row>
    <row r="1115" spans="12:17" x14ac:dyDescent="0.25">
      <c r="L1115" s="72">
        <v>912020609</v>
      </c>
      <c r="M1115" t="s">
        <v>20</v>
      </c>
      <c r="N1115" s="30">
        <v>13</v>
      </c>
      <c r="O1115" t="s">
        <v>1754</v>
      </c>
      <c r="P1115" t="s">
        <v>587</v>
      </c>
      <c r="Q1115" s="30">
        <v>958312</v>
      </c>
    </row>
    <row r="1116" spans="12:17" x14ac:dyDescent="0.25">
      <c r="L1116" s="72">
        <v>912020701</v>
      </c>
      <c r="M1116" t="s">
        <v>20</v>
      </c>
      <c r="N1116" s="30">
        <v>13</v>
      </c>
      <c r="O1116" t="s">
        <v>1754</v>
      </c>
      <c r="P1116" t="s">
        <v>588</v>
      </c>
      <c r="Q1116" s="30">
        <v>958312</v>
      </c>
    </row>
    <row r="1117" spans="12:17" x14ac:dyDescent="0.25">
      <c r="L1117" s="72">
        <v>912020801</v>
      </c>
      <c r="M1117" t="s">
        <v>20</v>
      </c>
      <c r="N1117" s="30">
        <v>13</v>
      </c>
      <c r="O1117" t="s">
        <v>1754</v>
      </c>
      <c r="P1117" t="s">
        <v>589</v>
      </c>
      <c r="Q1117" s="30">
        <v>958312</v>
      </c>
    </row>
    <row r="1118" spans="12:17" x14ac:dyDescent="0.25">
      <c r="L1118" s="72">
        <v>912020901</v>
      </c>
      <c r="M1118" t="s">
        <v>20</v>
      </c>
      <c r="N1118" s="30">
        <v>13</v>
      </c>
      <c r="O1118" t="s">
        <v>1754</v>
      </c>
      <c r="P1118" t="s">
        <v>590</v>
      </c>
      <c r="Q1118" s="30">
        <v>958312</v>
      </c>
    </row>
    <row r="1119" spans="12:17" x14ac:dyDescent="0.25">
      <c r="L1119" s="72">
        <v>912021001</v>
      </c>
      <c r="M1119" t="s">
        <v>20</v>
      </c>
      <c r="N1119" s="30">
        <v>13</v>
      </c>
      <c r="O1119" t="s">
        <v>1755</v>
      </c>
      <c r="P1119" t="s">
        <v>591</v>
      </c>
      <c r="Q1119" s="30">
        <v>958278</v>
      </c>
    </row>
    <row r="1120" spans="12:17" x14ac:dyDescent="0.25">
      <c r="L1120" s="72">
        <v>912021101</v>
      </c>
      <c r="M1120" t="s">
        <v>20</v>
      </c>
      <c r="N1120" s="30">
        <v>13</v>
      </c>
      <c r="O1120" t="s">
        <v>1755</v>
      </c>
      <c r="P1120" t="s">
        <v>592</v>
      </c>
      <c r="Q1120" s="30">
        <v>958274</v>
      </c>
    </row>
    <row r="1121" spans="12:17" x14ac:dyDescent="0.25">
      <c r="L1121" s="72">
        <v>912021201</v>
      </c>
      <c r="M1121" t="s">
        <v>20</v>
      </c>
      <c r="N1121" s="30">
        <v>13</v>
      </c>
      <c r="O1121" t="s">
        <v>1755</v>
      </c>
      <c r="P1121" t="s">
        <v>593</v>
      </c>
      <c r="Q1121" s="30">
        <v>958282</v>
      </c>
    </row>
    <row r="1122" spans="12:17" x14ac:dyDescent="0.25">
      <c r="L1122" s="72">
        <v>912021301</v>
      </c>
      <c r="M1122" t="s">
        <v>20</v>
      </c>
      <c r="N1122" s="30">
        <v>13</v>
      </c>
      <c r="O1122" t="s">
        <v>1755</v>
      </c>
      <c r="P1122" t="s">
        <v>594</v>
      </c>
      <c r="Q1122" s="30">
        <v>958273</v>
      </c>
    </row>
    <row r="1123" spans="12:17" x14ac:dyDescent="0.25">
      <c r="L1123" s="72">
        <v>912021401</v>
      </c>
      <c r="M1123" t="s">
        <v>20</v>
      </c>
      <c r="N1123" s="30">
        <v>13</v>
      </c>
      <c r="O1123" t="s">
        <v>1755</v>
      </c>
      <c r="P1123" t="s">
        <v>595</v>
      </c>
      <c r="Q1123" s="30">
        <v>958308</v>
      </c>
    </row>
    <row r="1124" spans="12:17" x14ac:dyDescent="0.25">
      <c r="L1124" s="72">
        <v>912021502</v>
      </c>
      <c r="M1124" t="s">
        <v>20</v>
      </c>
      <c r="N1124" s="30">
        <v>13</v>
      </c>
      <c r="O1124" t="s">
        <v>1755</v>
      </c>
      <c r="P1124" t="s">
        <v>596</v>
      </c>
      <c r="Q1124" s="30">
        <v>958273</v>
      </c>
    </row>
    <row r="1125" spans="12:17" x14ac:dyDescent="0.25">
      <c r="L1125" s="72">
        <v>912021601</v>
      </c>
      <c r="M1125" t="s">
        <v>20</v>
      </c>
      <c r="N1125" s="30">
        <v>13</v>
      </c>
      <c r="O1125" t="s">
        <v>1755</v>
      </c>
      <c r="P1125" t="s">
        <v>598</v>
      </c>
      <c r="Q1125" s="30">
        <v>958397</v>
      </c>
    </row>
    <row r="1126" spans="12:17" x14ac:dyDescent="0.25">
      <c r="L1126" s="72">
        <v>912021701</v>
      </c>
      <c r="M1126" t="s">
        <v>20</v>
      </c>
      <c r="N1126" s="30">
        <v>13</v>
      </c>
      <c r="O1126" t="s">
        <v>1755</v>
      </c>
      <c r="P1126" t="s">
        <v>602</v>
      </c>
      <c r="Q1126" s="30">
        <v>958329</v>
      </c>
    </row>
    <row r="1127" spans="12:17" x14ac:dyDescent="0.25">
      <c r="L1127" s="72">
        <v>912021705</v>
      </c>
      <c r="M1127" t="s">
        <v>20</v>
      </c>
      <c r="N1127" s="30">
        <v>13</v>
      </c>
      <c r="O1127" t="s">
        <v>1755</v>
      </c>
      <c r="P1127" t="s">
        <v>603</v>
      </c>
      <c r="Q1127" s="30">
        <v>958329</v>
      </c>
    </row>
    <row r="1128" spans="12:17" x14ac:dyDescent="0.25">
      <c r="L1128" s="72">
        <v>912021706</v>
      </c>
      <c r="M1128" t="s">
        <v>20</v>
      </c>
      <c r="N1128" s="30">
        <v>13</v>
      </c>
      <c r="O1128" t="s">
        <v>1755</v>
      </c>
      <c r="P1128" t="s">
        <v>604</v>
      </c>
      <c r="Q1128" s="30">
        <v>958329</v>
      </c>
    </row>
    <row r="1129" spans="12:17" x14ac:dyDescent="0.25">
      <c r="L1129" s="72">
        <v>912021707</v>
      </c>
      <c r="M1129" t="s">
        <v>20</v>
      </c>
      <c r="N1129" s="30">
        <v>13</v>
      </c>
      <c r="O1129" t="s">
        <v>1755</v>
      </c>
      <c r="P1129" t="s">
        <v>605</v>
      </c>
      <c r="Q1129" s="30">
        <v>958329</v>
      </c>
    </row>
    <row r="1130" spans="12:17" x14ac:dyDescent="0.25">
      <c r="L1130" s="72">
        <v>912021708</v>
      </c>
      <c r="M1130" t="s">
        <v>20</v>
      </c>
      <c r="N1130" s="30">
        <v>13</v>
      </c>
      <c r="O1130" t="s">
        <v>1755</v>
      </c>
      <c r="P1130" t="s">
        <v>606</v>
      </c>
      <c r="Q1130" s="30">
        <v>958329</v>
      </c>
    </row>
    <row r="1131" spans="12:17" x14ac:dyDescent="0.25">
      <c r="L1131" s="72">
        <v>912021709</v>
      </c>
      <c r="M1131" t="s">
        <v>20</v>
      </c>
      <c r="N1131" s="30">
        <v>13</v>
      </c>
      <c r="O1131" t="s">
        <v>1755</v>
      </c>
      <c r="P1131" t="s">
        <v>929</v>
      </c>
      <c r="Q1131" s="30">
        <v>958329</v>
      </c>
    </row>
    <row r="1132" spans="12:17" x14ac:dyDescent="0.25">
      <c r="L1132" s="72">
        <v>912021710</v>
      </c>
      <c r="M1132" t="s">
        <v>20</v>
      </c>
      <c r="N1132" s="30">
        <v>13</v>
      </c>
      <c r="O1132" t="s">
        <v>1755</v>
      </c>
      <c r="P1132" t="s">
        <v>607</v>
      </c>
      <c r="Q1132" s="30">
        <v>958329</v>
      </c>
    </row>
    <row r="1133" spans="12:17" x14ac:dyDescent="0.25">
      <c r="L1133" s="72">
        <v>912021711</v>
      </c>
      <c r="M1133" t="s">
        <v>20</v>
      </c>
      <c r="N1133" s="30">
        <v>13</v>
      </c>
      <c r="O1133" t="s">
        <v>1755</v>
      </c>
      <c r="P1133" t="s">
        <v>608</v>
      </c>
      <c r="Q1133" s="30">
        <v>958329</v>
      </c>
    </row>
    <row r="1134" spans="12:17" x14ac:dyDescent="0.25">
      <c r="L1134" s="72">
        <v>912021712</v>
      </c>
      <c r="M1134" t="s">
        <v>20</v>
      </c>
      <c r="N1134" s="30">
        <v>13</v>
      </c>
      <c r="O1134" t="s">
        <v>1755</v>
      </c>
      <c r="P1134" t="s">
        <v>609</v>
      </c>
      <c r="Q1134" s="30">
        <v>958278</v>
      </c>
    </row>
    <row r="1135" spans="12:17" x14ac:dyDescent="0.25">
      <c r="L1135" s="72">
        <v>912021713</v>
      </c>
      <c r="M1135" t="s">
        <v>20</v>
      </c>
      <c r="N1135" s="30">
        <v>13</v>
      </c>
      <c r="O1135" t="s">
        <v>1755</v>
      </c>
      <c r="P1135" t="s">
        <v>610</v>
      </c>
      <c r="Q1135" s="30">
        <v>958278</v>
      </c>
    </row>
    <row r="1136" spans="12:17" x14ac:dyDescent="0.25">
      <c r="L1136" s="72">
        <v>912021801</v>
      </c>
      <c r="M1136" t="s">
        <v>20</v>
      </c>
      <c r="N1136" s="30">
        <v>13</v>
      </c>
      <c r="O1136" t="s">
        <v>1755</v>
      </c>
      <c r="P1136" t="s">
        <v>611</v>
      </c>
      <c r="Q1136" s="30">
        <v>958656</v>
      </c>
    </row>
    <row r="1137" spans="12:17" x14ac:dyDescent="0.25">
      <c r="L1137" s="72">
        <v>912021802</v>
      </c>
      <c r="M1137" t="s">
        <v>20</v>
      </c>
      <c r="N1137" s="30">
        <v>13</v>
      </c>
      <c r="O1137" t="s">
        <v>1755</v>
      </c>
      <c r="P1137" t="s">
        <v>612</v>
      </c>
      <c r="Q1137" s="30">
        <v>958278</v>
      </c>
    </row>
    <row r="1138" spans="12:17" x14ac:dyDescent="0.25">
      <c r="L1138" s="72">
        <v>912021803</v>
      </c>
      <c r="M1138" t="s">
        <v>20</v>
      </c>
      <c r="N1138" s="30">
        <v>13</v>
      </c>
      <c r="O1138" t="s">
        <v>1755</v>
      </c>
      <c r="P1138" t="s">
        <v>613</v>
      </c>
      <c r="Q1138" s="30">
        <v>958268</v>
      </c>
    </row>
    <row r="1139" spans="12:17" x14ac:dyDescent="0.25">
      <c r="L1139" s="72">
        <v>912021804</v>
      </c>
      <c r="M1139" t="s">
        <v>20</v>
      </c>
      <c r="N1139" s="30">
        <v>13</v>
      </c>
      <c r="O1139" t="s">
        <v>1755</v>
      </c>
      <c r="P1139" t="s">
        <v>614</v>
      </c>
      <c r="Q1139" s="30">
        <v>958278</v>
      </c>
    </row>
    <row r="1140" spans="12:17" x14ac:dyDescent="0.25">
      <c r="L1140" s="72">
        <v>912021805</v>
      </c>
      <c r="M1140" t="s">
        <v>20</v>
      </c>
      <c r="N1140" s="30">
        <v>13</v>
      </c>
      <c r="O1140" t="s">
        <v>1755</v>
      </c>
      <c r="P1140" t="s">
        <v>615</v>
      </c>
      <c r="Q1140" s="30">
        <v>958307</v>
      </c>
    </row>
    <row r="1141" spans="12:17" x14ac:dyDescent="0.25">
      <c r="L1141" s="72">
        <v>912021806</v>
      </c>
      <c r="M1141" t="s">
        <v>20</v>
      </c>
      <c r="N1141" s="30">
        <v>13</v>
      </c>
      <c r="O1141" t="s">
        <v>1755</v>
      </c>
      <c r="P1141" t="s">
        <v>616</v>
      </c>
      <c r="Q1141" s="30">
        <v>958278</v>
      </c>
    </row>
    <row r="1142" spans="12:17" x14ac:dyDescent="0.25">
      <c r="L1142" s="72">
        <v>912021807</v>
      </c>
      <c r="M1142" t="s">
        <v>20</v>
      </c>
      <c r="N1142" s="30">
        <v>13</v>
      </c>
      <c r="O1142" t="s">
        <v>1755</v>
      </c>
      <c r="P1142" t="s">
        <v>617</v>
      </c>
      <c r="Q1142" s="30">
        <v>958278</v>
      </c>
    </row>
    <row r="1143" spans="12:17" x14ac:dyDescent="0.25">
      <c r="L1143" s="72">
        <v>912021808</v>
      </c>
      <c r="M1143" t="s">
        <v>20</v>
      </c>
      <c r="N1143" s="30">
        <v>13</v>
      </c>
      <c r="O1143" t="s">
        <v>1755</v>
      </c>
      <c r="P1143" t="s">
        <v>618</v>
      </c>
      <c r="Q1143" s="30">
        <v>958278</v>
      </c>
    </row>
    <row r="1144" spans="12:17" x14ac:dyDescent="0.25">
      <c r="L1144" s="72">
        <v>912021809</v>
      </c>
      <c r="M1144" t="s">
        <v>20</v>
      </c>
      <c r="N1144" s="30">
        <v>13</v>
      </c>
      <c r="O1144" t="s">
        <v>1755</v>
      </c>
      <c r="P1144" t="s">
        <v>619</v>
      </c>
      <c r="Q1144" s="30">
        <v>958278</v>
      </c>
    </row>
    <row r="1145" spans="12:17" x14ac:dyDescent="0.25">
      <c r="L1145" s="72">
        <v>912021810</v>
      </c>
      <c r="M1145" t="s">
        <v>20</v>
      </c>
      <c r="N1145" s="30">
        <v>13</v>
      </c>
      <c r="O1145" t="s">
        <v>1755</v>
      </c>
      <c r="P1145" t="s">
        <v>620</v>
      </c>
      <c r="Q1145" s="30">
        <v>958278</v>
      </c>
    </row>
    <row r="1146" spans="12:17" x14ac:dyDescent="0.25">
      <c r="L1146" s="72">
        <v>912021811</v>
      </c>
      <c r="M1146" t="s">
        <v>20</v>
      </c>
      <c r="N1146" s="30">
        <v>13</v>
      </c>
      <c r="O1146" t="s">
        <v>1755</v>
      </c>
      <c r="P1146" t="s">
        <v>621</v>
      </c>
      <c r="Q1146" s="30">
        <v>958278</v>
      </c>
    </row>
    <row r="1147" spans="12:17" x14ac:dyDescent="0.25">
      <c r="L1147" s="72">
        <v>912021901</v>
      </c>
      <c r="M1147" t="s">
        <v>20</v>
      </c>
      <c r="N1147" s="30">
        <v>13</v>
      </c>
      <c r="O1147" t="s">
        <v>1755</v>
      </c>
      <c r="P1147" t="s">
        <v>622</v>
      </c>
      <c r="Q1147" s="30">
        <v>958278</v>
      </c>
    </row>
    <row r="1148" spans="12:17" x14ac:dyDescent="0.25">
      <c r="L1148" s="72">
        <v>912022001</v>
      </c>
      <c r="M1148" t="s">
        <v>20</v>
      </c>
      <c r="N1148" s="30">
        <v>13</v>
      </c>
      <c r="O1148" t="s">
        <v>1755</v>
      </c>
      <c r="P1148" t="s">
        <v>599</v>
      </c>
      <c r="Q1148" s="30">
        <v>958278</v>
      </c>
    </row>
    <row r="1149" spans="12:17" x14ac:dyDescent="0.25">
      <c r="L1149" s="72">
        <v>912022101</v>
      </c>
      <c r="M1149" t="s">
        <v>20</v>
      </c>
      <c r="N1149" s="30">
        <v>13</v>
      </c>
      <c r="O1149" t="s">
        <v>1755</v>
      </c>
      <c r="P1149" t="s">
        <v>600</v>
      </c>
      <c r="Q1149" s="30">
        <v>958262</v>
      </c>
    </row>
    <row r="1150" spans="12:17" x14ac:dyDescent="0.25">
      <c r="L1150" s="72">
        <v>912022201</v>
      </c>
      <c r="M1150" t="s">
        <v>20</v>
      </c>
      <c r="N1150" s="30">
        <v>13</v>
      </c>
      <c r="O1150" t="s">
        <v>1755</v>
      </c>
      <c r="P1150" t="s">
        <v>601</v>
      </c>
      <c r="Q1150" s="30">
        <v>958278</v>
      </c>
    </row>
    <row r="1151" spans="12:17" x14ac:dyDescent="0.25">
      <c r="L1151" s="72">
        <v>912070101</v>
      </c>
      <c r="M1151" t="s">
        <v>20</v>
      </c>
      <c r="N1151" s="30">
        <v>13</v>
      </c>
      <c r="O1151" t="s">
        <v>1755</v>
      </c>
      <c r="P1151" t="s">
        <v>665</v>
      </c>
      <c r="Q1151" s="30">
        <v>958278</v>
      </c>
    </row>
    <row r="1152" spans="12:17" x14ac:dyDescent="0.25">
      <c r="L1152" s="72">
        <v>912030101</v>
      </c>
      <c r="M1152" t="s">
        <v>20</v>
      </c>
      <c r="N1152" s="30">
        <v>13</v>
      </c>
      <c r="O1152" t="s">
        <v>1756</v>
      </c>
      <c r="P1152" t="s">
        <v>623</v>
      </c>
      <c r="Q1152" s="30">
        <v>958384</v>
      </c>
    </row>
    <row r="1153" spans="12:17" x14ac:dyDescent="0.25">
      <c r="L1153" s="72">
        <v>912030201</v>
      </c>
      <c r="M1153" t="s">
        <v>20</v>
      </c>
      <c r="N1153" s="30">
        <v>13</v>
      </c>
      <c r="O1153" t="s">
        <v>1757</v>
      </c>
      <c r="P1153" t="s">
        <v>624</v>
      </c>
      <c r="Q1153" s="30">
        <v>958281</v>
      </c>
    </row>
    <row r="1154" spans="12:17" x14ac:dyDescent="0.25">
      <c r="L1154" s="72">
        <v>912030302</v>
      </c>
      <c r="M1154" t="s">
        <v>20</v>
      </c>
      <c r="N1154" s="30">
        <v>13</v>
      </c>
      <c r="O1154" t="s">
        <v>1757</v>
      </c>
      <c r="P1154" t="s">
        <v>625</v>
      </c>
      <c r="Q1154" s="30">
        <v>958282</v>
      </c>
    </row>
    <row r="1155" spans="12:17" x14ac:dyDescent="0.25">
      <c r="L1155" s="72">
        <v>912030401</v>
      </c>
      <c r="M1155" t="s">
        <v>20</v>
      </c>
      <c r="N1155" s="30">
        <v>13</v>
      </c>
      <c r="O1155" t="s">
        <v>1757</v>
      </c>
      <c r="P1155" t="s">
        <v>626</v>
      </c>
      <c r="Q1155" s="30">
        <v>958285</v>
      </c>
    </row>
    <row r="1156" spans="12:17" x14ac:dyDescent="0.25">
      <c r="L1156" s="72">
        <v>912030501</v>
      </c>
      <c r="M1156" t="s">
        <v>20</v>
      </c>
      <c r="N1156" s="30">
        <v>13</v>
      </c>
      <c r="O1156" t="s">
        <v>1757</v>
      </c>
      <c r="P1156" t="s">
        <v>627</v>
      </c>
      <c r="Q1156" s="30">
        <v>958263</v>
      </c>
    </row>
    <row r="1157" spans="12:17" x14ac:dyDescent="0.25">
      <c r="L1157" s="72">
        <v>912030601</v>
      </c>
      <c r="M1157" t="s">
        <v>20</v>
      </c>
      <c r="N1157" s="30">
        <v>13</v>
      </c>
      <c r="O1157" t="s">
        <v>1757</v>
      </c>
      <c r="P1157" t="s">
        <v>628</v>
      </c>
      <c r="Q1157" s="30">
        <v>958302</v>
      </c>
    </row>
    <row r="1158" spans="12:17" x14ac:dyDescent="0.25">
      <c r="L1158" s="72">
        <v>912030701</v>
      </c>
      <c r="M1158" t="s">
        <v>20</v>
      </c>
      <c r="N1158" s="30">
        <v>13</v>
      </c>
      <c r="O1158" t="s">
        <v>1757</v>
      </c>
      <c r="P1158" t="s">
        <v>629</v>
      </c>
      <c r="Q1158" s="30">
        <v>958281</v>
      </c>
    </row>
    <row r="1159" spans="12:17" x14ac:dyDescent="0.25">
      <c r="L1159" s="72">
        <v>912030801</v>
      </c>
      <c r="M1159" t="s">
        <v>20</v>
      </c>
      <c r="N1159" s="30">
        <v>13</v>
      </c>
      <c r="O1159" t="s">
        <v>1757</v>
      </c>
      <c r="P1159" t="s">
        <v>630</v>
      </c>
      <c r="Q1159" s="30">
        <v>958281</v>
      </c>
    </row>
    <row r="1160" spans="12:17" x14ac:dyDescent="0.25">
      <c r="L1160" s="72">
        <v>912031001</v>
      </c>
      <c r="M1160" t="s">
        <v>20</v>
      </c>
      <c r="N1160" s="30">
        <v>13</v>
      </c>
      <c r="O1160" t="s">
        <v>1757</v>
      </c>
      <c r="P1160" t="s">
        <v>631</v>
      </c>
      <c r="Q1160" s="30">
        <v>958386</v>
      </c>
    </row>
    <row r="1161" spans="12:17" x14ac:dyDescent="0.25">
      <c r="L1161" s="72">
        <v>912031002</v>
      </c>
      <c r="M1161" t="s">
        <v>20</v>
      </c>
      <c r="N1161" s="30">
        <v>13</v>
      </c>
      <c r="O1161" t="s">
        <v>1757</v>
      </c>
      <c r="P1161" t="s">
        <v>632</v>
      </c>
      <c r="Q1161" s="30">
        <v>958386</v>
      </c>
    </row>
    <row r="1162" spans="12:17" x14ac:dyDescent="0.25">
      <c r="L1162" s="72">
        <v>912031007</v>
      </c>
      <c r="M1162" t="s">
        <v>20</v>
      </c>
      <c r="N1162" s="30">
        <v>13</v>
      </c>
      <c r="O1162" t="s">
        <v>1757</v>
      </c>
      <c r="P1162" t="s">
        <v>633</v>
      </c>
      <c r="Q1162" s="30">
        <v>958407</v>
      </c>
    </row>
    <row r="1163" spans="12:17" x14ac:dyDescent="0.25">
      <c r="L1163" s="72">
        <v>912031101</v>
      </c>
      <c r="M1163" t="s">
        <v>20</v>
      </c>
      <c r="N1163" s="30">
        <v>13</v>
      </c>
      <c r="O1163" t="s">
        <v>1757</v>
      </c>
      <c r="P1163" t="s">
        <v>1280</v>
      </c>
      <c r="Q1163" s="30">
        <v>958284</v>
      </c>
    </row>
    <row r="1164" spans="12:17" x14ac:dyDescent="0.25">
      <c r="L1164" s="72">
        <v>912031201</v>
      </c>
      <c r="M1164" t="s">
        <v>20</v>
      </c>
      <c r="N1164" s="30">
        <v>13</v>
      </c>
      <c r="O1164" t="s">
        <v>1757</v>
      </c>
      <c r="P1164" t="s">
        <v>634</v>
      </c>
      <c r="Q1164" s="30">
        <v>958284</v>
      </c>
    </row>
    <row r="1165" spans="12:17" x14ac:dyDescent="0.25">
      <c r="L1165" s="72">
        <v>912031301</v>
      </c>
      <c r="M1165" t="s">
        <v>20</v>
      </c>
      <c r="N1165" s="30">
        <v>13</v>
      </c>
      <c r="O1165" t="s">
        <v>1757</v>
      </c>
      <c r="P1165" t="s">
        <v>635</v>
      </c>
      <c r="Q1165" s="30">
        <v>958284</v>
      </c>
    </row>
    <row r="1166" spans="12:17" x14ac:dyDescent="0.25">
      <c r="L1166" s="72">
        <v>912031305</v>
      </c>
      <c r="M1166" t="s">
        <v>20</v>
      </c>
      <c r="N1166" s="30">
        <v>13</v>
      </c>
      <c r="O1166" t="s">
        <v>1757</v>
      </c>
      <c r="P1166" t="s">
        <v>1758</v>
      </c>
      <c r="Q1166" s="30">
        <v>958284</v>
      </c>
    </row>
    <row r="1167" spans="12:17" x14ac:dyDescent="0.25">
      <c r="L1167" s="72">
        <v>912031401</v>
      </c>
      <c r="M1167" t="s">
        <v>20</v>
      </c>
      <c r="N1167" s="30">
        <v>13</v>
      </c>
      <c r="O1167" t="s">
        <v>1759</v>
      </c>
      <c r="P1167" t="s">
        <v>636</v>
      </c>
      <c r="Q1167" s="30">
        <v>958319</v>
      </c>
    </row>
    <row r="1168" spans="12:17" x14ac:dyDescent="0.25">
      <c r="L1168" s="72">
        <v>912031411</v>
      </c>
      <c r="M1168" t="s">
        <v>20</v>
      </c>
      <c r="N1168" s="30">
        <v>13</v>
      </c>
      <c r="O1168" t="s">
        <v>1759</v>
      </c>
      <c r="P1168" t="s">
        <v>930</v>
      </c>
      <c r="Q1168" s="30">
        <v>958319</v>
      </c>
    </row>
    <row r="1169" spans="12:17" x14ac:dyDescent="0.25">
      <c r="L1169" s="72">
        <v>912031412</v>
      </c>
      <c r="M1169" t="s">
        <v>20</v>
      </c>
      <c r="N1169" s="30">
        <v>13</v>
      </c>
      <c r="O1169" t="s">
        <v>1759</v>
      </c>
      <c r="P1169" t="s">
        <v>637</v>
      </c>
      <c r="Q1169" s="30">
        <v>958319</v>
      </c>
    </row>
    <row r="1170" spans="12:17" x14ac:dyDescent="0.25">
      <c r="L1170" s="72">
        <v>912031501</v>
      </c>
      <c r="M1170" t="s">
        <v>20</v>
      </c>
      <c r="N1170" s="30">
        <v>13</v>
      </c>
      <c r="O1170" t="s">
        <v>1760</v>
      </c>
      <c r="P1170" t="s">
        <v>638</v>
      </c>
      <c r="Q1170" s="30">
        <v>958405</v>
      </c>
    </row>
    <row r="1171" spans="12:17" x14ac:dyDescent="0.25">
      <c r="L1171" s="72">
        <v>912031502</v>
      </c>
      <c r="M1171" t="s">
        <v>20</v>
      </c>
      <c r="N1171" s="30">
        <v>13</v>
      </c>
      <c r="O1171" t="s">
        <v>1760</v>
      </c>
      <c r="P1171" t="s">
        <v>639</v>
      </c>
      <c r="Q1171" s="30">
        <v>958405</v>
      </c>
    </row>
    <row r="1172" spans="12:17" x14ac:dyDescent="0.25">
      <c r="L1172" s="72">
        <v>912031503</v>
      </c>
      <c r="M1172" t="s">
        <v>20</v>
      </c>
      <c r="N1172" s="30">
        <v>13</v>
      </c>
      <c r="O1172" t="s">
        <v>1760</v>
      </c>
      <c r="P1172" t="s">
        <v>640</v>
      </c>
      <c r="Q1172" s="30">
        <v>958405</v>
      </c>
    </row>
    <row r="1173" spans="12:17" x14ac:dyDescent="0.25">
      <c r="L1173" s="72">
        <v>912031504</v>
      </c>
      <c r="M1173" t="s">
        <v>20</v>
      </c>
      <c r="N1173" s="30">
        <v>13</v>
      </c>
      <c r="O1173" t="s">
        <v>1760</v>
      </c>
      <c r="P1173" t="s">
        <v>641</v>
      </c>
      <c r="Q1173" s="30">
        <v>958405</v>
      </c>
    </row>
    <row r="1174" spans="12:17" x14ac:dyDescent="0.25">
      <c r="L1174" s="72">
        <v>912031601</v>
      </c>
      <c r="M1174" t="s">
        <v>20</v>
      </c>
      <c r="N1174" s="30">
        <v>13</v>
      </c>
      <c r="O1174" t="s">
        <v>1761</v>
      </c>
      <c r="P1174" t="s">
        <v>642</v>
      </c>
      <c r="Q1174" s="30">
        <v>958404</v>
      </c>
    </row>
    <row r="1175" spans="12:17" x14ac:dyDescent="0.25">
      <c r="L1175" s="72">
        <v>912031604</v>
      </c>
      <c r="M1175" t="s">
        <v>20</v>
      </c>
      <c r="N1175" s="30">
        <v>13</v>
      </c>
      <c r="O1175" t="s">
        <v>1761</v>
      </c>
      <c r="P1175" t="s">
        <v>1762</v>
      </c>
      <c r="Q1175" s="30">
        <v>958404</v>
      </c>
    </row>
    <row r="1176" spans="12:17" x14ac:dyDescent="0.25">
      <c r="L1176" s="72">
        <v>912031701</v>
      </c>
      <c r="M1176" t="s">
        <v>20</v>
      </c>
      <c r="N1176" s="30">
        <v>13</v>
      </c>
      <c r="O1176" t="s">
        <v>1761</v>
      </c>
      <c r="P1176" t="s">
        <v>643</v>
      </c>
      <c r="Q1176" s="30">
        <v>958404</v>
      </c>
    </row>
    <row r="1177" spans="12:17" x14ac:dyDescent="0.25">
      <c r="L1177" s="72">
        <v>912031801</v>
      </c>
      <c r="M1177" t="s">
        <v>20</v>
      </c>
      <c r="N1177" s="30">
        <v>13</v>
      </c>
      <c r="O1177" t="s">
        <v>1761</v>
      </c>
      <c r="P1177" t="s">
        <v>644</v>
      </c>
      <c r="Q1177" s="30">
        <v>958404</v>
      </c>
    </row>
    <row r="1178" spans="12:17" x14ac:dyDescent="0.25">
      <c r="L1178" s="72">
        <v>912031901</v>
      </c>
      <c r="M1178" t="s">
        <v>20</v>
      </c>
      <c r="N1178" s="30">
        <v>13</v>
      </c>
      <c r="O1178" t="s">
        <v>1763</v>
      </c>
      <c r="P1178" t="s">
        <v>645</v>
      </c>
      <c r="Q1178" s="30">
        <v>958325</v>
      </c>
    </row>
    <row r="1179" spans="12:17" x14ac:dyDescent="0.25">
      <c r="L1179" s="72">
        <v>912031907</v>
      </c>
      <c r="M1179" t="s">
        <v>20</v>
      </c>
      <c r="N1179" s="30">
        <v>13</v>
      </c>
      <c r="O1179" t="s">
        <v>1763</v>
      </c>
      <c r="P1179" t="s">
        <v>646</v>
      </c>
      <c r="Q1179" s="30">
        <v>958325</v>
      </c>
    </row>
    <row r="1180" spans="12:17" x14ac:dyDescent="0.25">
      <c r="L1180" s="72">
        <v>912032001</v>
      </c>
      <c r="M1180" t="s">
        <v>20</v>
      </c>
      <c r="N1180" s="30">
        <v>13</v>
      </c>
      <c r="O1180" t="s">
        <v>1764</v>
      </c>
      <c r="P1180" t="s">
        <v>647</v>
      </c>
      <c r="Q1180" s="30">
        <v>958325</v>
      </c>
    </row>
    <row r="1181" spans="12:17" x14ac:dyDescent="0.25">
      <c r="L1181" s="72">
        <v>912032101</v>
      </c>
      <c r="M1181" t="s">
        <v>20</v>
      </c>
      <c r="N1181" s="30">
        <v>13</v>
      </c>
      <c r="O1181" t="s">
        <v>1765</v>
      </c>
      <c r="P1181" t="s">
        <v>648</v>
      </c>
      <c r="Q1181" s="30">
        <v>958509</v>
      </c>
    </row>
    <row r="1182" spans="12:17" x14ac:dyDescent="0.25">
      <c r="L1182" s="72">
        <v>912032201</v>
      </c>
      <c r="M1182" t="s">
        <v>20</v>
      </c>
      <c r="N1182" s="30">
        <v>13</v>
      </c>
      <c r="O1182" t="s">
        <v>1765</v>
      </c>
      <c r="P1182" t="s">
        <v>649</v>
      </c>
      <c r="Q1182" s="30">
        <v>958509</v>
      </c>
    </row>
    <row r="1183" spans="12:17" x14ac:dyDescent="0.25">
      <c r="L1183" s="72">
        <v>912032301</v>
      </c>
      <c r="M1183" t="s">
        <v>20</v>
      </c>
      <c r="N1183" s="30">
        <v>13</v>
      </c>
      <c r="O1183" t="s">
        <v>1765</v>
      </c>
      <c r="P1183" t="s">
        <v>650</v>
      </c>
      <c r="Q1183" s="30">
        <v>958509</v>
      </c>
    </row>
    <row r="1184" spans="12:17" x14ac:dyDescent="0.25">
      <c r="L1184" s="72">
        <v>912032401</v>
      </c>
      <c r="M1184" t="s">
        <v>20</v>
      </c>
      <c r="N1184" s="30">
        <v>13</v>
      </c>
      <c r="O1184" t="s">
        <v>1766</v>
      </c>
      <c r="P1184" t="s">
        <v>651</v>
      </c>
      <c r="Q1184" s="30">
        <v>958325</v>
      </c>
    </row>
    <row r="1185" spans="12:17" x14ac:dyDescent="0.25">
      <c r="L1185" s="72">
        <v>912032501</v>
      </c>
      <c r="M1185" t="s">
        <v>20</v>
      </c>
      <c r="N1185" s="30">
        <v>13</v>
      </c>
      <c r="O1185" t="s">
        <v>1767</v>
      </c>
      <c r="P1185" t="s">
        <v>652</v>
      </c>
      <c r="Q1185" s="30">
        <v>958408</v>
      </c>
    </row>
    <row r="1186" spans="12:17" x14ac:dyDescent="0.25">
      <c r="L1186" s="72">
        <v>912032502</v>
      </c>
      <c r="M1186" t="s">
        <v>20</v>
      </c>
      <c r="N1186" s="30">
        <v>13</v>
      </c>
      <c r="O1186" t="s">
        <v>1767</v>
      </c>
      <c r="P1186" t="s">
        <v>653</v>
      </c>
      <c r="Q1186" s="30">
        <v>958408</v>
      </c>
    </row>
    <row r="1187" spans="12:17" x14ac:dyDescent="0.25">
      <c r="L1187" s="72">
        <v>912032505</v>
      </c>
      <c r="M1187" t="s">
        <v>20</v>
      </c>
      <c r="N1187" s="30">
        <v>13</v>
      </c>
      <c r="O1187" t="s">
        <v>1767</v>
      </c>
      <c r="P1187" t="s">
        <v>654</v>
      </c>
      <c r="Q1187" s="30">
        <v>958408</v>
      </c>
    </row>
    <row r="1188" spans="12:17" x14ac:dyDescent="0.25">
      <c r="L1188" s="72">
        <v>912032509</v>
      </c>
      <c r="M1188" t="s">
        <v>20</v>
      </c>
      <c r="N1188" s="30">
        <v>13</v>
      </c>
      <c r="O1188" t="s">
        <v>1767</v>
      </c>
      <c r="P1188" t="s">
        <v>655</v>
      </c>
      <c r="Q1188" s="30">
        <v>958408</v>
      </c>
    </row>
    <row r="1189" spans="12:17" x14ac:dyDescent="0.25">
      <c r="L1189" s="72">
        <v>912032518</v>
      </c>
      <c r="M1189" t="s">
        <v>20</v>
      </c>
      <c r="N1189" s="30">
        <v>13</v>
      </c>
      <c r="O1189" t="s">
        <v>1767</v>
      </c>
      <c r="P1189" t="s">
        <v>656</v>
      </c>
      <c r="Q1189" s="30">
        <v>958408</v>
      </c>
    </row>
    <row r="1190" spans="12:17" x14ac:dyDescent="0.25">
      <c r="L1190" s="72">
        <v>912040101</v>
      </c>
      <c r="M1190" t="s">
        <v>20</v>
      </c>
      <c r="N1190" s="30">
        <v>13</v>
      </c>
      <c r="O1190" t="s">
        <v>1768</v>
      </c>
      <c r="P1190" t="s">
        <v>657</v>
      </c>
      <c r="Q1190" s="30">
        <v>958530</v>
      </c>
    </row>
    <row r="1191" spans="12:17" x14ac:dyDescent="0.25">
      <c r="L1191" s="72">
        <v>912040102</v>
      </c>
      <c r="M1191" t="s">
        <v>20</v>
      </c>
      <c r="N1191" s="30">
        <v>13</v>
      </c>
      <c r="O1191" t="s">
        <v>1768</v>
      </c>
      <c r="P1191" t="s">
        <v>658</v>
      </c>
      <c r="Q1191" s="30">
        <v>958530</v>
      </c>
    </row>
    <row r="1192" spans="12:17" x14ac:dyDescent="0.25">
      <c r="L1192" s="72">
        <v>912040110</v>
      </c>
      <c r="M1192" t="s">
        <v>20</v>
      </c>
      <c r="N1192" s="30">
        <v>13</v>
      </c>
      <c r="O1192" t="s">
        <v>1768</v>
      </c>
      <c r="P1192" t="s">
        <v>659</v>
      </c>
      <c r="Q1192" s="30">
        <v>958530</v>
      </c>
    </row>
    <row r="1193" spans="12:17" x14ac:dyDescent="0.25">
      <c r="L1193" s="72">
        <v>912050101</v>
      </c>
      <c r="M1193" t="s">
        <v>20</v>
      </c>
      <c r="N1193" s="30">
        <v>13</v>
      </c>
      <c r="O1193" t="s">
        <v>1769</v>
      </c>
      <c r="P1193" t="s">
        <v>660</v>
      </c>
      <c r="Q1193" s="30">
        <v>958301</v>
      </c>
    </row>
    <row r="1194" spans="12:17" x14ac:dyDescent="0.25">
      <c r="L1194" s="72">
        <v>912050301</v>
      </c>
      <c r="M1194" t="s">
        <v>20</v>
      </c>
      <c r="N1194" s="30">
        <v>13</v>
      </c>
      <c r="O1194" t="s">
        <v>1769</v>
      </c>
      <c r="P1194" t="s">
        <v>662</v>
      </c>
      <c r="Q1194" s="30">
        <v>958283</v>
      </c>
    </row>
    <row r="1195" spans="12:17" x14ac:dyDescent="0.25">
      <c r="L1195" s="72">
        <v>912050201</v>
      </c>
      <c r="M1195" t="s">
        <v>20</v>
      </c>
      <c r="N1195" s="30">
        <v>13</v>
      </c>
      <c r="O1195" t="s">
        <v>1770</v>
      </c>
      <c r="P1195" t="s">
        <v>661</v>
      </c>
      <c r="Q1195" s="30">
        <v>958352</v>
      </c>
    </row>
    <row r="1196" spans="12:17" x14ac:dyDescent="0.25">
      <c r="L1196" s="72">
        <v>912050401</v>
      </c>
      <c r="M1196" t="s">
        <v>20</v>
      </c>
      <c r="N1196" s="30">
        <v>13</v>
      </c>
      <c r="O1196" t="s">
        <v>1771</v>
      </c>
      <c r="P1196" t="s">
        <v>663</v>
      </c>
      <c r="Q1196" s="30">
        <v>958283</v>
      </c>
    </row>
    <row r="1197" spans="12:17" x14ac:dyDescent="0.25">
      <c r="L1197" s="72">
        <v>912050415</v>
      </c>
      <c r="M1197" t="s">
        <v>20</v>
      </c>
      <c r="N1197" s="30">
        <v>13</v>
      </c>
      <c r="O1197" t="s">
        <v>1771</v>
      </c>
      <c r="P1197" t="s">
        <v>664</v>
      </c>
      <c r="Q1197" s="30">
        <v>958283</v>
      </c>
    </row>
    <row r="1198" spans="12:17" x14ac:dyDescent="0.25">
      <c r="L1198" s="72">
        <v>912080102</v>
      </c>
      <c r="M1198" t="s">
        <v>20</v>
      </c>
      <c r="N1198" s="30">
        <v>13</v>
      </c>
      <c r="O1198" t="s">
        <v>1772</v>
      </c>
      <c r="P1198" t="s">
        <v>666</v>
      </c>
      <c r="Q1198" s="30">
        <v>958278</v>
      </c>
    </row>
    <row r="1199" spans="12:17" x14ac:dyDescent="0.25">
      <c r="L1199" s="72">
        <v>912080103</v>
      </c>
      <c r="M1199" t="s">
        <v>20</v>
      </c>
      <c r="N1199" s="30">
        <v>13</v>
      </c>
      <c r="O1199" t="s">
        <v>1773</v>
      </c>
      <c r="P1199" t="s">
        <v>565</v>
      </c>
      <c r="Q1199" s="30">
        <v>958247</v>
      </c>
    </row>
    <row r="1200" spans="12:17" x14ac:dyDescent="0.25">
      <c r="L1200" s="72">
        <v>912080104</v>
      </c>
      <c r="M1200" t="s">
        <v>20</v>
      </c>
      <c r="N1200" s="30">
        <v>13</v>
      </c>
      <c r="O1200" t="s">
        <v>1774</v>
      </c>
      <c r="P1200" t="s">
        <v>566</v>
      </c>
      <c r="Q1200" s="30">
        <v>958341</v>
      </c>
    </row>
    <row r="1201" spans="12:17" x14ac:dyDescent="0.25">
      <c r="L1201" s="72">
        <v>912080105</v>
      </c>
      <c r="M1201" t="s">
        <v>20</v>
      </c>
      <c r="N1201" s="30">
        <v>13</v>
      </c>
      <c r="O1201" t="s">
        <v>1774</v>
      </c>
      <c r="P1201" t="s">
        <v>567</v>
      </c>
      <c r="Q1201" s="30">
        <v>958247</v>
      </c>
    </row>
    <row r="1202" spans="12:17" x14ac:dyDescent="0.25">
      <c r="L1202" s="72">
        <v>912080106</v>
      </c>
      <c r="M1202" t="s">
        <v>20</v>
      </c>
      <c r="N1202" s="30">
        <v>13</v>
      </c>
      <c r="O1202" t="s">
        <v>1774</v>
      </c>
      <c r="P1202" t="s">
        <v>597</v>
      </c>
      <c r="Q1202" s="30">
        <v>958274</v>
      </c>
    </row>
    <row r="1203" spans="12:17" x14ac:dyDescent="0.25">
      <c r="L1203" s="72">
        <v>912080107</v>
      </c>
      <c r="M1203" t="s">
        <v>20</v>
      </c>
      <c r="N1203" s="30">
        <v>13</v>
      </c>
      <c r="O1203" t="s">
        <v>1774</v>
      </c>
      <c r="P1203" t="s">
        <v>569</v>
      </c>
      <c r="Q1203" s="30">
        <v>958247</v>
      </c>
    </row>
    <row r="1204" spans="12:17" x14ac:dyDescent="0.25">
      <c r="L1204" s="72">
        <v>912090101</v>
      </c>
      <c r="M1204" t="s">
        <v>20</v>
      </c>
      <c r="N1204" s="30">
        <v>13</v>
      </c>
      <c r="O1204" t="s">
        <v>1775</v>
      </c>
      <c r="P1204" t="s">
        <v>885</v>
      </c>
      <c r="Q1204" s="30">
        <v>958261</v>
      </c>
    </row>
    <row r="1205" spans="12:17" x14ac:dyDescent="0.25">
      <c r="L1205" s="72">
        <v>913010102</v>
      </c>
      <c r="M1205" t="s">
        <v>933</v>
      </c>
      <c r="N1205" s="30">
        <v>14</v>
      </c>
      <c r="O1205" t="s">
        <v>1774</v>
      </c>
      <c r="P1205" t="s">
        <v>667</v>
      </c>
      <c r="Q1205" s="30">
        <v>958247</v>
      </c>
    </row>
    <row r="1206" spans="12:17" x14ac:dyDescent="0.25">
      <c r="L1206" s="72">
        <v>913010103</v>
      </c>
      <c r="M1206" t="s">
        <v>933</v>
      </c>
      <c r="N1206" s="30">
        <v>14</v>
      </c>
      <c r="O1206" t="s">
        <v>1774</v>
      </c>
      <c r="P1206" t="s">
        <v>668</v>
      </c>
      <c r="Q1206" s="30">
        <v>958247</v>
      </c>
    </row>
    <row r="1207" spans="12:17" x14ac:dyDescent="0.25">
      <c r="L1207" s="72">
        <v>913010104</v>
      </c>
      <c r="M1207" t="s">
        <v>933</v>
      </c>
      <c r="N1207" s="30">
        <v>14</v>
      </c>
      <c r="O1207" t="s">
        <v>1774</v>
      </c>
      <c r="P1207" t="s">
        <v>669</v>
      </c>
      <c r="Q1207" s="30">
        <v>958247</v>
      </c>
    </row>
    <row r="1208" spans="12:17" x14ac:dyDescent="0.25">
      <c r="L1208" s="72">
        <v>913010106</v>
      </c>
      <c r="M1208" t="s">
        <v>933</v>
      </c>
      <c r="N1208" s="30">
        <v>14</v>
      </c>
      <c r="O1208" t="s">
        <v>1774</v>
      </c>
      <c r="P1208" t="s">
        <v>670</v>
      </c>
      <c r="Q1208" s="30">
        <v>958247</v>
      </c>
    </row>
    <row r="1209" spans="12:17" x14ac:dyDescent="0.25">
      <c r="L1209" s="72">
        <v>913010107</v>
      </c>
      <c r="M1209" t="s">
        <v>933</v>
      </c>
      <c r="N1209" s="30">
        <v>14</v>
      </c>
      <c r="O1209" t="s">
        <v>1774</v>
      </c>
      <c r="P1209" t="s">
        <v>671</v>
      </c>
      <c r="Q1209" s="30">
        <v>958247</v>
      </c>
    </row>
    <row r="1210" spans="12:17" x14ac:dyDescent="0.25">
      <c r="L1210" s="72">
        <v>913040101</v>
      </c>
      <c r="M1210" t="s">
        <v>933</v>
      </c>
      <c r="N1210" s="30">
        <v>14</v>
      </c>
      <c r="O1210" t="s">
        <v>1774</v>
      </c>
      <c r="P1210" t="s">
        <v>716</v>
      </c>
      <c r="Q1210" s="30">
        <v>958247</v>
      </c>
    </row>
    <row r="1211" spans="12:17" x14ac:dyDescent="0.25">
      <c r="L1211" s="72">
        <v>913040201</v>
      </c>
      <c r="M1211" t="s">
        <v>933</v>
      </c>
      <c r="N1211" s="30">
        <v>14</v>
      </c>
      <c r="O1211" t="s">
        <v>1774</v>
      </c>
      <c r="P1211" t="s">
        <v>717</v>
      </c>
      <c r="Q1211" s="30">
        <v>958247</v>
      </c>
    </row>
    <row r="1212" spans="12:17" x14ac:dyDescent="0.25">
      <c r="L1212" s="72">
        <v>913040301</v>
      </c>
      <c r="M1212" t="s">
        <v>933</v>
      </c>
      <c r="N1212" s="30">
        <v>14</v>
      </c>
      <c r="O1212" t="s">
        <v>1774</v>
      </c>
      <c r="P1212" t="s">
        <v>718</v>
      </c>
      <c r="Q1212" s="30">
        <v>958247</v>
      </c>
    </row>
    <row r="1213" spans="12:17" x14ac:dyDescent="0.25">
      <c r="L1213" s="72">
        <v>913250102</v>
      </c>
      <c r="M1213" t="s">
        <v>933</v>
      </c>
      <c r="N1213" s="30">
        <v>14</v>
      </c>
      <c r="O1213" t="s">
        <v>1774</v>
      </c>
      <c r="P1213" t="s">
        <v>832</v>
      </c>
      <c r="Q1213" s="30">
        <v>958247</v>
      </c>
    </row>
    <row r="1214" spans="12:17" x14ac:dyDescent="0.25">
      <c r="L1214" s="72">
        <v>913250103</v>
      </c>
      <c r="M1214" t="s">
        <v>933</v>
      </c>
      <c r="N1214" s="30">
        <v>14</v>
      </c>
      <c r="O1214" t="s">
        <v>1774</v>
      </c>
      <c r="P1214" t="s">
        <v>833</v>
      </c>
      <c r="Q1214" s="30">
        <v>958247</v>
      </c>
    </row>
    <row r="1215" spans="12:17" x14ac:dyDescent="0.25">
      <c r="L1215" s="72">
        <v>913250106</v>
      </c>
      <c r="M1215" t="s">
        <v>933</v>
      </c>
      <c r="N1215" s="30">
        <v>14</v>
      </c>
      <c r="O1215" t="s">
        <v>1774</v>
      </c>
      <c r="P1215" t="s">
        <v>835</v>
      </c>
      <c r="Q1215" s="30">
        <v>958247</v>
      </c>
    </row>
    <row r="1216" spans="12:17" x14ac:dyDescent="0.25">
      <c r="L1216" s="72">
        <v>913251148</v>
      </c>
      <c r="M1216" t="s">
        <v>933</v>
      </c>
      <c r="N1216" s="30">
        <v>14</v>
      </c>
      <c r="O1216" t="s">
        <v>1774</v>
      </c>
      <c r="P1216" t="s">
        <v>881</v>
      </c>
      <c r="Q1216" s="30">
        <v>958247</v>
      </c>
    </row>
    <row r="1217" spans="12:17" x14ac:dyDescent="0.25">
      <c r="L1217" s="72">
        <v>913251149</v>
      </c>
      <c r="M1217" t="s">
        <v>933</v>
      </c>
      <c r="N1217" s="30">
        <v>14</v>
      </c>
      <c r="O1217" t="s">
        <v>1774</v>
      </c>
      <c r="P1217" t="s">
        <v>882</v>
      </c>
      <c r="Q1217" s="30">
        <v>958247</v>
      </c>
    </row>
    <row r="1218" spans="12:17" x14ac:dyDescent="0.25">
      <c r="L1218" s="72">
        <v>913251150</v>
      </c>
      <c r="M1218" t="s">
        <v>933</v>
      </c>
      <c r="N1218" s="30">
        <v>14</v>
      </c>
      <c r="O1218" t="s">
        <v>1774</v>
      </c>
      <c r="P1218" t="s">
        <v>883</v>
      </c>
      <c r="Q1218" s="30">
        <v>958247</v>
      </c>
    </row>
    <row r="1219" spans="12:17" x14ac:dyDescent="0.25">
      <c r="L1219" s="72">
        <v>913251151</v>
      </c>
      <c r="M1219" t="s">
        <v>933</v>
      </c>
      <c r="N1219" s="30">
        <v>14</v>
      </c>
      <c r="O1219" t="s">
        <v>1774</v>
      </c>
      <c r="P1219" t="s">
        <v>884</v>
      </c>
      <c r="Q1219" s="30">
        <v>958247</v>
      </c>
    </row>
    <row r="1220" spans="12:17" x14ac:dyDescent="0.25">
      <c r="L1220" s="72">
        <v>913020201</v>
      </c>
      <c r="M1220" t="s">
        <v>933</v>
      </c>
      <c r="N1220" s="30">
        <v>14</v>
      </c>
      <c r="O1220" t="s">
        <v>1776</v>
      </c>
      <c r="P1220" t="s">
        <v>672</v>
      </c>
      <c r="Q1220" s="30">
        <v>958249</v>
      </c>
    </row>
    <row r="1221" spans="12:17" x14ac:dyDescent="0.25">
      <c r="L1221" s="72">
        <v>913020202</v>
      </c>
      <c r="M1221" t="s">
        <v>933</v>
      </c>
      <c r="N1221" s="30">
        <v>14</v>
      </c>
      <c r="O1221" t="s">
        <v>1776</v>
      </c>
      <c r="P1221" t="s">
        <v>673</v>
      </c>
      <c r="Q1221" s="30">
        <v>958249</v>
      </c>
    </row>
    <row r="1222" spans="12:17" x14ac:dyDescent="0.25">
      <c r="L1222" s="72">
        <v>913020203</v>
      </c>
      <c r="M1222" t="s">
        <v>933</v>
      </c>
      <c r="N1222" s="30">
        <v>14</v>
      </c>
      <c r="O1222" t="s">
        <v>1776</v>
      </c>
      <c r="P1222" t="s">
        <v>674</v>
      </c>
      <c r="Q1222" s="30">
        <v>958249</v>
      </c>
    </row>
    <row r="1223" spans="12:17" x14ac:dyDescent="0.25">
      <c r="L1223" s="72">
        <v>913020301</v>
      </c>
      <c r="M1223" t="s">
        <v>933</v>
      </c>
      <c r="N1223" s="30">
        <v>14</v>
      </c>
      <c r="O1223" t="s">
        <v>1776</v>
      </c>
      <c r="P1223" t="s">
        <v>675</v>
      </c>
      <c r="Q1223" s="30">
        <v>958249</v>
      </c>
    </row>
    <row r="1224" spans="12:17" x14ac:dyDescent="0.25">
      <c r="L1224" s="72">
        <v>913020302</v>
      </c>
      <c r="M1224" t="s">
        <v>933</v>
      </c>
      <c r="N1224" s="30">
        <v>14</v>
      </c>
      <c r="O1224" t="s">
        <v>1776</v>
      </c>
      <c r="P1224" t="s">
        <v>676</v>
      </c>
      <c r="Q1224" s="30">
        <v>958249</v>
      </c>
    </row>
    <row r="1225" spans="12:17" x14ac:dyDescent="0.25">
      <c r="L1225" s="72">
        <v>913020306</v>
      </c>
      <c r="M1225" t="s">
        <v>933</v>
      </c>
      <c r="N1225" s="30">
        <v>14</v>
      </c>
      <c r="O1225" t="s">
        <v>1776</v>
      </c>
      <c r="P1225" t="s">
        <v>677</v>
      </c>
      <c r="Q1225" s="30">
        <v>958249</v>
      </c>
    </row>
    <row r="1226" spans="12:17" x14ac:dyDescent="0.25">
      <c r="L1226" s="72">
        <v>913020312</v>
      </c>
      <c r="M1226" t="s">
        <v>933</v>
      </c>
      <c r="N1226" s="30">
        <v>14</v>
      </c>
      <c r="O1226" t="s">
        <v>1776</v>
      </c>
      <c r="P1226" t="s">
        <v>678</v>
      </c>
      <c r="Q1226" s="30">
        <v>958249</v>
      </c>
    </row>
    <row r="1227" spans="12:17" x14ac:dyDescent="0.25">
      <c r="L1227" s="72">
        <v>913020313</v>
      </c>
      <c r="M1227" t="s">
        <v>933</v>
      </c>
      <c r="N1227" s="30">
        <v>14</v>
      </c>
      <c r="O1227" t="s">
        <v>1776</v>
      </c>
      <c r="P1227" t="s">
        <v>679</v>
      </c>
      <c r="Q1227" s="30">
        <v>958249</v>
      </c>
    </row>
    <row r="1228" spans="12:17" x14ac:dyDescent="0.25">
      <c r="L1228" s="72">
        <v>913020401</v>
      </c>
      <c r="M1228" t="s">
        <v>933</v>
      </c>
      <c r="N1228" s="30">
        <v>14</v>
      </c>
      <c r="O1228" t="s">
        <v>1776</v>
      </c>
      <c r="P1228" t="s">
        <v>680</v>
      </c>
      <c r="Q1228" s="30">
        <v>958249</v>
      </c>
    </row>
    <row r="1229" spans="12:17" x14ac:dyDescent="0.25">
      <c r="L1229" s="72">
        <v>913020405</v>
      </c>
      <c r="M1229" t="s">
        <v>933</v>
      </c>
      <c r="N1229" s="30">
        <v>14</v>
      </c>
      <c r="O1229" t="s">
        <v>1776</v>
      </c>
      <c r="P1229" t="s">
        <v>681</v>
      </c>
      <c r="Q1229" s="30">
        <v>958249</v>
      </c>
    </row>
    <row r="1230" spans="12:17" x14ac:dyDescent="0.25">
      <c r="L1230" s="72">
        <v>913020406</v>
      </c>
      <c r="M1230" t="s">
        <v>933</v>
      </c>
      <c r="N1230" s="30">
        <v>14</v>
      </c>
      <c r="O1230" t="s">
        <v>1776</v>
      </c>
      <c r="P1230" t="s">
        <v>682</v>
      </c>
      <c r="Q1230" s="30">
        <v>958249</v>
      </c>
    </row>
    <row r="1231" spans="12:17" x14ac:dyDescent="0.25">
      <c r="L1231" s="72">
        <v>913020413</v>
      </c>
      <c r="M1231" t="s">
        <v>933</v>
      </c>
      <c r="N1231" s="30">
        <v>14</v>
      </c>
      <c r="O1231" t="s">
        <v>1776</v>
      </c>
      <c r="P1231" t="s">
        <v>683</v>
      </c>
      <c r="Q1231" s="30">
        <v>958249</v>
      </c>
    </row>
    <row r="1232" spans="12:17" x14ac:dyDescent="0.25">
      <c r="L1232" s="72">
        <v>913020414</v>
      </c>
      <c r="M1232" t="s">
        <v>933</v>
      </c>
      <c r="N1232" s="30">
        <v>14</v>
      </c>
      <c r="O1232" t="s">
        <v>1776</v>
      </c>
      <c r="P1232" t="s">
        <v>684</v>
      </c>
      <c r="Q1232" s="30">
        <v>958249</v>
      </c>
    </row>
    <row r="1233" spans="12:17" x14ac:dyDescent="0.25">
      <c r="L1233" s="72">
        <v>913020415</v>
      </c>
      <c r="M1233" t="s">
        <v>933</v>
      </c>
      <c r="N1233" s="30">
        <v>14</v>
      </c>
      <c r="O1233" t="s">
        <v>1776</v>
      </c>
      <c r="P1233" t="s">
        <v>685</v>
      </c>
      <c r="Q1233" s="30">
        <v>958249</v>
      </c>
    </row>
    <row r="1234" spans="12:17" x14ac:dyDescent="0.25">
      <c r="L1234" s="72">
        <v>913250108</v>
      </c>
      <c r="M1234" t="s">
        <v>933</v>
      </c>
      <c r="N1234" s="30">
        <v>14</v>
      </c>
      <c r="O1234" t="s">
        <v>1776</v>
      </c>
      <c r="P1234" t="s">
        <v>837</v>
      </c>
      <c r="Q1234" s="30">
        <v>958249</v>
      </c>
    </row>
    <row r="1235" spans="12:17" x14ac:dyDescent="0.25">
      <c r="L1235" s="72">
        <v>913020423</v>
      </c>
      <c r="M1235" t="s">
        <v>933</v>
      </c>
      <c r="N1235" s="30">
        <v>14</v>
      </c>
      <c r="O1235" t="s">
        <v>1777</v>
      </c>
      <c r="P1235" t="s">
        <v>686</v>
      </c>
      <c r="Q1235" s="30">
        <v>958286</v>
      </c>
    </row>
    <row r="1236" spans="12:17" x14ac:dyDescent="0.25">
      <c r="L1236" s="72">
        <v>913020424</v>
      </c>
      <c r="M1236" t="s">
        <v>933</v>
      </c>
      <c r="N1236" s="30">
        <v>14</v>
      </c>
      <c r="O1236" t="s">
        <v>1777</v>
      </c>
      <c r="P1236" t="s">
        <v>687</v>
      </c>
      <c r="Q1236" s="30">
        <v>958286</v>
      </c>
    </row>
    <row r="1237" spans="12:17" x14ac:dyDescent="0.25">
      <c r="L1237" s="72">
        <v>913020425</v>
      </c>
      <c r="M1237" t="s">
        <v>933</v>
      </c>
      <c r="N1237" s="30">
        <v>14</v>
      </c>
      <c r="O1237" t="s">
        <v>1777</v>
      </c>
      <c r="P1237" t="s">
        <v>688</v>
      </c>
      <c r="Q1237" s="30">
        <v>958286</v>
      </c>
    </row>
    <row r="1238" spans="12:17" x14ac:dyDescent="0.25">
      <c r="L1238" s="72">
        <v>913020501</v>
      </c>
      <c r="M1238" t="s">
        <v>933</v>
      </c>
      <c r="N1238" s="30">
        <v>14</v>
      </c>
      <c r="O1238" t="s">
        <v>1777</v>
      </c>
      <c r="P1238" t="s">
        <v>689</v>
      </c>
      <c r="Q1238" s="30">
        <v>958286</v>
      </c>
    </row>
    <row r="1239" spans="12:17" x14ac:dyDescent="0.25">
      <c r="L1239" s="72">
        <v>913250149</v>
      </c>
      <c r="M1239" t="s">
        <v>933</v>
      </c>
      <c r="N1239" s="30">
        <v>14</v>
      </c>
      <c r="O1239" t="s">
        <v>1777</v>
      </c>
      <c r="P1239" t="s">
        <v>968</v>
      </c>
      <c r="Q1239" s="30">
        <v>958286</v>
      </c>
    </row>
    <row r="1240" spans="12:17" x14ac:dyDescent="0.25">
      <c r="L1240" s="72">
        <v>913030101</v>
      </c>
      <c r="M1240" t="s">
        <v>933</v>
      </c>
      <c r="N1240" s="30">
        <v>14</v>
      </c>
      <c r="O1240" t="s">
        <v>1778</v>
      </c>
      <c r="P1240" t="s">
        <v>690</v>
      </c>
      <c r="Q1240" s="30">
        <v>958511</v>
      </c>
    </row>
    <row r="1241" spans="12:17" x14ac:dyDescent="0.25">
      <c r="L1241" s="72">
        <v>913030302</v>
      </c>
      <c r="M1241" t="s">
        <v>933</v>
      </c>
      <c r="N1241" s="30">
        <v>14</v>
      </c>
      <c r="O1241" t="s">
        <v>1778</v>
      </c>
      <c r="P1241" t="s">
        <v>691</v>
      </c>
      <c r="Q1241" s="30">
        <v>958265</v>
      </c>
    </row>
    <row r="1242" spans="12:17" x14ac:dyDescent="0.25">
      <c r="L1242" s="72">
        <v>913030304</v>
      </c>
      <c r="M1242" t="s">
        <v>933</v>
      </c>
      <c r="N1242" s="30">
        <v>14</v>
      </c>
      <c r="O1242" t="s">
        <v>1778</v>
      </c>
      <c r="P1242" t="s">
        <v>692</v>
      </c>
      <c r="Q1242" s="30">
        <v>958265</v>
      </c>
    </row>
    <row r="1243" spans="12:17" x14ac:dyDescent="0.25">
      <c r="L1243" s="72">
        <v>913030305</v>
      </c>
      <c r="M1243" t="s">
        <v>933</v>
      </c>
      <c r="N1243" s="30">
        <v>14</v>
      </c>
      <c r="O1243" t="s">
        <v>1778</v>
      </c>
      <c r="P1243" t="s">
        <v>693</v>
      </c>
      <c r="Q1243" s="30">
        <v>958265</v>
      </c>
    </row>
    <row r="1244" spans="12:17" x14ac:dyDescent="0.25">
      <c r="L1244" s="72">
        <v>913030501</v>
      </c>
      <c r="M1244" t="s">
        <v>933</v>
      </c>
      <c r="N1244" s="30">
        <v>14</v>
      </c>
      <c r="O1244" t="s">
        <v>1778</v>
      </c>
      <c r="P1244" t="s">
        <v>694</v>
      </c>
      <c r="Q1244" s="30">
        <v>958286</v>
      </c>
    </row>
    <row r="1245" spans="12:17" x14ac:dyDescent="0.25">
      <c r="L1245" s="72">
        <v>913030802</v>
      </c>
      <c r="M1245" t="s">
        <v>933</v>
      </c>
      <c r="N1245" s="30">
        <v>14</v>
      </c>
      <c r="O1245" t="s">
        <v>1778</v>
      </c>
      <c r="P1245" t="s">
        <v>695</v>
      </c>
      <c r="Q1245" s="30">
        <v>958564</v>
      </c>
    </row>
    <row r="1246" spans="12:17" x14ac:dyDescent="0.25">
      <c r="L1246" s="72">
        <v>913030803</v>
      </c>
      <c r="M1246" t="s">
        <v>933</v>
      </c>
      <c r="N1246" s="30">
        <v>14</v>
      </c>
      <c r="O1246" t="s">
        <v>1778</v>
      </c>
      <c r="P1246" t="s">
        <v>696</v>
      </c>
      <c r="Q1246" s="30">
        <v>958690</v>
      </c>
    </row>
    <row r="1247" spans="12:17" x14ac:dyDescent="0.25">
      <c r="L1247" s="72">
        <v>913030804</v>
      </c>
      <c r="M1247" t="s">
        <v>933</v>
      </c>
      <c r="N1247" s="30">
        <v>14</v>
      </c>
      <c r="O1247" t="s">
        <v>1778</v>
      </c>
      <c r="P1247" t="s">
        <v>697</v>
      </c>
      <c r="Q1247" s="30">
        <v>958567</v>
      </c>
    </row>
    <row r="1248" spans="12:17" x14ac:dyDescent="0.25">
      <c r="L1248" s="72">
        <v>913030805</v>
      </c>
      <c r="M1248" t="s">
        <v>933</v>
      </c>
      <c r="N1248" s="30">
        <v>14</v>
      </c>
      <c r="O1248" t="s">
        <v>1778</v>
      </c>
      <c r="P1248" t="s">
        <v>698</v>
      </c>
      <c r="Q1248" s="30">
        <v>958567</v>
      </c>
    </row>
    <row r="1249" spans="12:17" x14ac:dyDescent="0.25">
      <c r="L1249" s="72">
        <v>913030806</v>
      </c>
      <c r="M1249" t="s">
        <v>933</v>
      </c>
      <c r="N1249" s="30">
        <v>14</v>
      </c>
      <c r="O1249" t="s">
        <v>1778</v>
      </c>
      <c r="P1249" t="s">
        <v>699</v>
      </c>
      <c r="Q1249" s="30">
        <v>958445</v>
      </c>
    </row>
    <row r="1250" spans="12:17" x14ac:dyDescent="0.25">
      <c r="L1250" s="72">
        <v>913030807</v>
      </c>
      <c r="M1250" t="s">
        <v>933</v>
      </c>
      <c r="N1250" s="30">
        <v>14</v>
      </c>
      <c r="O1250" t="s">
        <v>1778</v>
      </c>
      <c r="P1250" t="s">
        <v>700</v>
      </c>
      <c r="Q1250" s="30">
        <v>958570</v>
      </c>
    </row>
    <row r="1251" spans="12:17" x14ac:dyDescent="0.25">
      <c r="L1251" s="72">
        <v>913030809</v>
      </c>
      <c r="M1251" t="s">
        <v>933</v>
      </c>
      <c r="N1251" s="30">
        <v>14</v>
      </c>
      <c r="O1251" t="s">
        <v>1778</v>
      </c>
      <c r="P1251" t="s">
        <v>701</v>
      </c>
      <c r="Q1251" s="30">
        <v>958573</v>
      </c>
    </row>
    <row r="1252" spans="12:17" x14ac:dyDescent="0.25">
      <c r="L1252" s="72">
        <v>913030902</v>
      </c>
      <c r="M1252" t="s">
        <v>933</v>
      </c>
      <c r="N1252" s="30">
        <v>14</v>
      </c>
      <c r="O1252" t="s">
        <v>1778</v>
      </c>
      <c r="P1252" t="s">
        <v>702</v>
      </c>
      <c r="Q1252" s="30">
        <v>958442</v>
      </c>
    </row>
    <row r="1253" spans="12:17" x14ac:dyDescent="0.25">
      <c r="L1253" s="72">
        <v>913030903</v>
      </c>
      <c r="M1253" t="s">
        <v>933</v>
      </c>
      <c r="N1253" s="30">
        <v>14</v>
      </c>
      <c r="O1253" t="s">
        <v>1778</v>
      </c>
      <c r="P1253" t="s">
        <v>703</v>
      </c>
      <c r="Q1253" s="30">
        <v>958448</v>
      </c>
    </row>
    <row r="1254" spans="12:17" x14ac:dyDescent="0.25">
      <c r="L1254" s="72">
        <v>913030905</v>
      </c>
      <c r="M1254" t="s">
        <v>933</v>
      </c>
      <c r="N1254" s="30">
        <v>14</v>
      </c>
      <c r="O1254" t="s">
        <v>1778</v>
      </c>
      <c r="P1254" t="s">
        <v>704</v>
      </c>
      <c r="Q1254" s="30">
        <v>958303</v>
      </c>
    </row>
    <row r="1255" spans="12:17" x14ac:dyDescent="0.25">
      <c r="L1255" s="72">
        <v>913030906</v>
      </c>
      <c r="M1255" t="s">
        <v>933</v>
      </c>
      <c r="N1255" s="30">
        <v>14</v>
      </c>
      <c r="O1255" t="s">
        <v>1778</v>
      </c>
      <c r="P1255" t="s">
        <v>705</v>
      </c>
      <c r="Q1255" s="30">
        <v>958303</v>
      </c>
    </row>
    <row r="1256" spans="12:17" x14ac:dyDescent="0.25">
      <c r="L1256" s="72">
        <v>913250118</v>
      </c>
      <c r="M1256" t="s">
        <v>933</v>
      </c>
      <c r="N1256" s="30">
        <v>14</v>
      </c>
      <c r="O1256" t="s">
        <v>1778</v>
      </c>
      <c r="P1256" t="s">
        <v>846</v>
      </c>
      <c r="Q1256" s="30">
        <v>958265</v>
      </c>
    </row>
    <row r="1257" spans="12:17" x14ac:dyDescent="0.25">
      <c r="L1257" s="72">
        <v>913250132</v>
      </c>
      <c r="M1257" t="s">
        <v>933</v>
      </c>
      <c r="N1257" s="30">
        <v>14</v>
      </c>
      <c r="O1257" t="s">
        <v>1778</v>
      </c>
      <c r="P1257" t="s">
        <v>860</v>
      </c>
      <c r="Q1257" s="30">
        <v>958303</v>
      </c>
    </row>
    <row r="1258" spans="12:17" x14ac:dyDescent="0.25">
      <c r="L1258" s="72">
        <v>913250145</v>
      </c>
      <c r="M1258" t="s">
        <v>933</v>
      </c>
      <c r="N1258" s="30">
        <v>14</v>
      </c>
      <c r="O1258" t="s">
        <v>1778</v>
      </c>
      <c r="P1258" t="s">
        <v>872</v>
      </c>
      <c r="Q1258" s="30">
        <v>958265</v>
      </c>
    </row>
    <row r="1259" spans="12:17" x14ac:dyDescent="0.25">
      <c r="L1259" s="72">
        <v>913250146</v>
      </c>
      <c r="M1259" t="s">
        <v>933</v>
      </c>
      <c r="N1259" s="30">
        <v>14</v>
      </c>
      <c r="O1259" t="s">
        <v>1778</v>
      </c>
      <c r="P1259" t="s">
        <v>873</v>
      </c>
      <c r="Q1259" s="30">
        <v>958303</v>
      </c>
    </row>
    <row r="1260" spans="12:17" x14ac:dyDescent="0.25">
      <c r="L1260" s="72">
        <v>913250147</v>
      </c>
      <c r="M1260" t="s">
        <v>933</v>
      </c>
      <c r="N1260" s="30">
        <v>14</v>
      </c>
      <c r="O1260" t="s">
        <v>1778</v>
      </c>
      <c r="P1260" t="s">
        <v>874</v>
      </c>
      <c r="Q1260" s="30">
        <v>958265</v>
      </c>
    </row>
    <row r="1261" spans="12:17" x14ac:dyDescent="0.25">
      <c r="L1261" s="72">
        <v>913031001</v>
      </c>
      <c r="M1261" t="s">
        <v>933</v>
      </c>
      <c r="N1261" s="30">
        <v>14</v>
      </c>
      <c r="O1261" t="s">
        <v>1779</v>
      </c>
      <c r="P1261" t="s">
        <v>706</v>
      </c>
      <c r="Q1261" s="30">
        <v>958674</v>
      </c>
    </row>
    <row r="1262" spans="12:17" x14ac:dyDescent="0.25">
      <c r="L1262" s="72">
        <v>913031002</v>
      </c>
      <c r="M1262" t="s">
        <v>933</v>
      </c>
      <c r="N1262" s="30">
        <v>14</v>
      </c>
      <c r="O1262" t="s">
        <v>1779</v>
      </c>
      <c r="P1262" t="s">
        <v>707</v>
      </c>
      <c r="Q1262" s="30">
        <v>958693</v>
      </c>
    </row>
    <row r="1263" spans="12:17" x14ac:dyDescent="0.25">
      <c r="L1263" s="72">
        <v>913031003</v>
      </c>
      <c r="M1263" t="s">
        <v>933</v>
      </c>
      <c r="N1263" s="30">
        <v>14</v>
      </c>
      <c r="O1263" t="s">
        <v>1779</v>
      </c>
      <c r="P1263" t="s">
        <v>708</v>
      </c>
      <c r="Q1263" s="30">
        <v>958341</v>
      </c>
    </row>
    <row r="1264" spans="12:17" x14ac:dyDescent="0.25">
      <c r="L1264" s="72">
        <v>913031004</v>
      </c>
      <c r="M1264" t="s">
        <v>933</v>
      </c>
      <c r="N1264" s="30">
        <v>14</v>
      </c>
      <c r="O1264" t="s">
        <v>1779</v>
      </c>
      <c r="P1264" t="s">
        <v>709</v>
      </c>
      <c r="Q1264" s="30">
        <v>958341</v>
      </c>
    </row>
    <row r="1265" spans="12:17" x14ac:dyDescent="0.25">
      <c r="L1265" s="72">
        <v>913031005</v>
      </c>
      <c r="M1265" t="s">
        <v>933</v>
      </c>
      <c r="N1265" s="30">
        <v>14</v>
      </c>
      <c r="O1265" t="s">
        <v>1779</v>
      </c>
      <c r="P1265" t="s">
        <v>710</v>
      </c>
      <c r="Q1265" s="30">
        <v>958341</v>
      </c>
    </row>
    <row r="1266" spans="12:17" x14ac:dyDescent="0.25">
      <c r="L1266" s="72">
        <v>913031006</v>
      </c>
      <c r="M1266" t="s">
        <v>933</v>
      </c>
      <c r="N1266" s="30">
        <v>14</v>
      </c>
      <c r="O1266" t="s">
        <v>1779</v>
      </c>
      <c r="P1266" t="s">
        <v>711</v>
      </c>
      <c r="Q1266" s="30">
        <v>958341</v>
      </c>
    </row>
    <row r="1267" spans="12:17" x14ac:dyDescent="0.25">
      <c r="L1267" s="72">
        <v>913031007</v>
      </c>
      <c r="M1267" t="s">
        <v>933</v>
      </c>
      <c r="N1267" s="30">
        <v>14</v>
      </c>
      <c r="O1267" t="s">
        <v>1779</v>
      </c>
      <c r="P1267" t="s">
        <v>712</v>
      </c>
      <c r="Q1267" s="30">
        <v>958341</v>
      </c>
    </row>
    <row r="1268" spans="12:17" x14ac:dyDescent="0.25">
      <c r="L1268" s="72">
        <v>913031008</v>
      </c>
      <c r="M1268" t="s">
        <v>933</v>
      </c>
      <c r="N1268" s="30">
        <v>14</v>
      </c>
      <c r="O1268" t="s">
        <v>1779</v>
      </c>
      <c r="P1268" t="s">
        <v>713</v>
      </c>
      <c r="Q1268" s="30">
        <v>958341</v>
      </c>
    </row>
    <row r="1269" spans="12:17" x14ac:dyDescent="0.25">
      <c r="L1269" s="72">
        <v>913031009</v>
      </c>
      <c r="M1269" t="s">
        <v>933</v>
      </c>
      <c r="N1269" s="30">
        <v>14</v>
      </c>
      <c r="O1269" t="s">
        <v>1779</v>
      </c>
      <c r="P1269" t="s">
        <v>714</v>
      </c>
      <c r="Q1269" s="30">
        <v>958341</v>
      </c>
    </row>
    <row r="1270" spans="12:17" x14ac:dyDescent="0.25">
      <c r="L1270" s="72">
        <v>913031010</v>
      </c>
      <c r="M1270" t="s">
        <v>933</v>
      </c>
      <c r="N1270" s="30">
        <v>14</v>
      </c>
      <c r="O1270" t="s">
        <v>1779</v>
      </c>
      <c r="P1270" t="s">
        <v>715</v>
      </c>
      <c r="Q1270" s="30">
        <v>958341</v>
      </c>
    </row>
    <row r="1271" spans="12:17" x14ac:dyDescent="0.25">
      <c r="L1271" s="72">
        <v>913050101</v>
      </c>
      <c r="M1271" t="s">
        <v>933</v>
      </c>
      <c r="N1271" s="30">
        <v>14</v>
      </c>
      <c r="O1271" t="s">
        <v>1780</v>
      </c>
      <c r="P1271" t="s">
        <v>1214</v>
      </c>
      <c r="Q1271" s="30">
        <v>958434</v>
      </c>
    </row>
    <row r="1272" spans="12:17" x14ac:dyDescent="0.25">
      <c r="L1272" s="72">
        <v>913050201</v>
      </c>
      <c r="M1272" t="s">
        <v>933</v>
      </c>
      <c r="N1272" s="30">
        <v>14</v>
      </c>
      <c r="O1272" t="s">
        <v>1780</v>
      </c>
      <c r="P1272" t="s">
        <v>719</v>
      </c>
      <c r="Q1272" s="30">
        <v>958434</v>
      </c>
    </row>
    <row r="1273" spans="12:17" x14ac:dyDescent="0.25">
      <c r="L1273" s="72">
        <v>913050304</v>
      </c>
      <c r="M1273" t="s">
        <v>933</v>
      </c>
      <c r="N1273" s="30">
        <v>14</v>
      </c>
      <c r="O1273" t="s">
        <v>1780</v>
      </c>
      <c r="P1273" t="s">
        <v>720</v>
      </c>
      <c r="Q1273" s="30">
        <v>958434</v>
      </c>
    </row>
    <row r="1274" spans="12:17" x14ac:dyDescent="0.25">
      <c r="L1274" s="72">
        <v>913050403</v>
      </c>
      <c r="M1274" t="s">
        <v>933</v>
      </c>
      <c r="N1274" s="30">
        <v>14</v>
      </c>
      <c r="O1274" t="s">
        <v>1780</v>
      </c>
      <c r="P1274" t="s">
        <v>721</v>
      </c>
      <c r="Q1274" s="30">
        <v>958434</v>
      </c>
    </row>
    <row r="1275" spans="12:17" x14ac:dyDescent="0.25">
      <c r="L1275" s="72">
        <v>913050405</v>
      </c>
      <c r="M1275" t="s">
        <v>933</v>
      </c>
      <c r="N1275" s="30">
        <v>14</v>
      </c>
      <c r="O1275" t="s">
        <v>1780</v>
      </c>
      <c r="P1275" t="s">
        <v>722</v>
      </c>
      <c r="Q1275" s="30">
        <v>958434</v>
      </c>
    </row>
    <row r="1276" spans="12:17" x14ac:dyDescent="0.25">
      <c r="L1276" s="72">
        <v>913050501</v>
      </c>
      <c r="M1276" t="s">
        <v>933</v>
      </c>
      <c r="N1276" s="30">
        <v>14</v>
      </c>
      <c r="O1276" t="s">
        <v>1780</v>
      </c>
      <c r="P1276" t="s">
        <v>723</v>
      </c>
      <c r="Q1276" s="30">
        <v>958434</v>
      </c>
    </row>
    <row r="1277" spans="12:17" x14ac:dyDescent="0.25">
      <c r="L1277" s="72">
        <v>913250109</v>
      </c>
      <c r="M1277" t="s">
        <v>933</v>
      </c>
      <c r="N1277" s="30">
        <v>14</v>
      </c>
      <c r="O1277" t="s">
        <v>1780</v>
      </c>
      <c r="P1277" t="s">
        <v>838</v>
      </c>
      <c r="Q1277" s="30">
        <v>958434</v>
      </c>
    </row>
    <row r="1278" spans="12:17" x14ac:dyDescent="0.25">
      <c r="L1278" s="72">
        <v>913070101</v>
      </c>
      <c r="M1278" t="s">
        <v>933</v>
      </c>
      <c r="N1278" s="30">
        <v>14</v>
      </c>
      <c r="O1278" t="s">
        <v>1781</v>
      </c>
      <c r="P1278" t="s">
        <v>1782</v>
      </c>
      <c r="Q1278" s="30">
        <v>958388</v>
      </c>
    </row>
    <row r="1279" spans="12:17" x14ac:dyDescent="0.25">
      <c r="L1279" s="72">
        <v>913070106</v>
      </c>
      <c r="M1279" t="s">
        <v>933</v>
      </c>
      <c r="N1279" s="30">
        <v>14</v>
      </c>
      <c r="O1279" t="s">
        <v>1781</v>
      </c>
      <c r="P1279" t="s">
        <v>935</v>
      </c>
      <c r="Q1279" s="30">
        <v>958388</v>
      </c>
    </row>
    <row r="1280" spans="12:17" x14ac:dyDescent="0.25">
      <c r="L1280" s="72">
        <v>913080101</v>
      </c>
      <c r="M1280" t="s">
        <v>933</v>
      </c>
      <c r="N1280" s="30">
        <v>14</v>
      </c>
      <c r="O1280" t="s">
        <v>1783</v>
      </c>
      <c r="P1280" t="s">
        <v>724</v>
      </c>
      <c r="Q1280" s="30">
        <v>958372</v>
      </c>
    </row>
    <row r="1281" spans="12:17" x14ac:dyDescent="0.25">
      <c r="L1281" s="72">
        <v>913080401</v>
      </c>
      <c r="M1281" t="s">
        <v>933</v>
      </c>
      <c r="N1281" s="30">
        <v>14</v>
      </c>
      <c r="O1281" t="s">
        <v>1783</v>
      </c>
      <c r="P1281" t="s">
        <v>725</v>
      </c>
      <c r="Q1281" s="30">
        <v>958372</v>
      </c>
    </row>
    <row r="1282" spans="12:17" x14ac:dyDescent="0.25">
      <c r="L1282" s="72">
        <v>913080501</v>
      </c>
      <c r="M1282" t="s">
        <v>933</v>
      </c>
      <c r="N1282" s="30">
        <v>14</v>
      </c>
      <c r="O1282" t="s">
        <v>1783</v>
      </c>
      <c r="P1282" t="s">
        <v>726</v>
      </c>
      <c r="Q1282" s="30">
        <v>958372</v>
      </c>
    </row>
    <row r="1283" spans="12:17" x14ac:dyDescent="0.25">
      <c r="L1283" s="72">
        <v>913080601</v>
      </c>
      <c r="M1283" t="s">
        <v>933</v>
      </c>
      <c r="N1283" s="30">
        <v>14</v>
      </c>
      <c r="O1283" t="s">
        <v>1783</v>
      </c>
      <c r="P1283" t="s">
        <v>727</v>
      </c>
      <c r="Q1283" s="30">
        <v>958372</v>
      </c>
    </row>
    <row r="1284" spans="12:17" x14ac:dyDescent="0.25">
      <c r="L1284" s="72">
        <v>913080701</v>
      </c>
      <c r="M1284" t="s">
        <v>933</v>
      </c>
      <c r="N1284" s="30">
        <v>14</v>
      </c>
      <c r="O1284" t="s">
        <v>1783</v>
      </c>
      <c r="P1284" t="s">
        <v>728</v>
      </c>
      <c r="Q1284" s="30">
        <v>958372</v>
      </c>
    </row>
    <row r="1285" spans="12:17" x14ac:dyDescent="0.25">
      <c r="L1285" s="72">
        <v>913080801</v>
      </c>
      <c r="M1285" t="s">
        <v>933</v>
      </c>
      <c r="N1285" s="30">
        <v>14</v>
      </c>
      <c r="O1285" t="s">
        <v>1783</v>
      </c>
      <c r="P1285" t="s">
        <v>729</v>
      </c>
      <c r="Q1285" s="30">
        <v>958372</v>
      </c>
    </row>
    <row r="1286" spans="12:17" x14ac:dyDescent="0.25">
      <c r="L1286" s="72">
        <v>913080901</v>
      </c>
      <c r="M1286" t="s">
        <v>933</v>
      </c>
      <c r="N1286" s="30">
        <v>14</v>
      </c>
      <c r="O1286" t="s">
        <v>1783</v>
      </c>
      <c r="P1286" t="s">
        <v>730</v>
      </c>
      <c r="Q1286" s="30">
        <v>958372</v>
      </c>
    </row>
    <row r="1287" spans="12:17" x14ac:dyDescent="0.25">
      <c r="L1287" s="72">
        <v>913081001</v>
      </c>
      <c r="M1287" t="s">
        <v>933</v>
      </c>
      <c r="N1287" s="30">
        <v>14</v>
      </c>
      <c r="O1287" t="s">
        <v>1783</v>
      </c>
      <c r="P1287" t="s">
        <v>731</v>
      </c>
      <c r="Q1287" s="30">
        <v>958372</v>
      </c>
    </row>
    <row r="1288" spans="12:17" x14ac:dyDescent="0.25">
      <c r="L1288" s="72">
        <v>913081101</v>
      </c>
      <c r="M1288" t="s">
        <v>933</v>
      </c>
      <c r="N1288" s="30">
        <v>14</v>
      </c>
      <c r="O1288" t="s">
        <v>1783</v>
      </c>
      <c r="P1288" t="s">
        <v>732</v>
      </c>
      <c r="Q1288" s="30">
        <v>958372</v>
      </c>
    </row>
    <row r="1289" spans="12:17" x14ac:dyDescent="0.25">
      <c r="L1289" s="72">
        <v>913081201</v>
      </c>
      <c r="M1289" t="s">
        <v>933</v>
      </c>
      <c r="N1289" s="30">
        <v>14</v>
      </c>
      <c r="O1289" t="s">
        <v>1783</v>
      </c>
      <c r="P1289" t="s">
        <v>733</v>
      </c>
      <c r="Q1289" s="30">
        <v>958372</v>
      </c>
    </row>
    <row r="1290" spans="12:17" x14ac:dyDescent="0.25">
      <c r="L1290" s="72">
        <v>913081301</v>
      </c>
      <c r="M1290" t="s">
        <v>933</v>
      </c>
      <c r="N1290" s="30">
        <v>14</v>
      </c>
      <c r="O1290" t="s">
        <v>1783</v>
      </c>
      <c r="P1290" t="s">
        <v>734</v>
      </c>
      <c r="Q1290" s="30">
        <v>958372</v>
      </c>
    </row>
    <row r="1291" spans="12:17" x14ac:dyDescent="0.25">
      <c r="L1291" s="72">
        <v>913081401</v>
      </c>
      <c r="M1291" t="s">
        <v>933</v>
      </c>
      <c r="N1291" s="30">
        <v>14</v>
      </c>
      <c r="O1291" t="s">
        <v>1783</v>
      </c>
      <c r="P1291" t="s">
        <v>735</v>
      </c>
      <c r="Q1291" s="30">
        <v>958372</v>
      </c>
    </row>
    <row r="1292" spans="12:17" x14ac:dyDescent="0.25">
      <c r="L1292" s="72">
        <v>913081703</v>
      </c>
      <c r="M1292" t="s">
        <v>933</v>
      </c>
      <c r="N1292" s="30">
        <v>14</v>
      </c>
      <c r="O1292" t="s">
        <v>1783</v>
      </c>
      <c r="P1292" t="s">
        <v>736</v>
      </c>
      <c r="Q1292" s="30">
        <v>958372</v>
      </c>
    </row>
    <row r="1293" spans="12:17" x14ac:dyDescent="0.25">
      <c r="L1293" s="72">
        <v>913081802</v>
      </c>
      <c r="M1293" t="s">
        <v>933</v>
      </c>
      <c r="N1293" s="30">
        <v>14</v>
      </c>
      <c r="O1293" t="s">
        <v>1783</v>
      </c>
      <c r="P1293" t="s">
        <v>737</v>
      </c>
      <c r="Q1293" s="30">
        <v>958372</v>
      </c>
    </row>
    <row r="1294" spans="12:17" x14ac:dyDescent="0.25">
      <c r="L1294" s="72">
        <v>913081803</v>
      </c>
      <c r="M1294" t="s">
        <v>933</v>
      </c>
      <c r="N1294" s="30">
        <v>14</v>
      </c>
      <c r="O1294" t="s">
        <v>1783</v>
      </c>
      <c r="P1294" t="s">
        <v>738</v>
      </c>
      <c r="Q1294" s="30">
        <v>958372</v>
      </c>
    </row>
    <row r="1295" spans="12:17" x14ac:dyDescent="0.25">
      <c r="L1295" s="72">
        <v>913081804</v>
      </c>
      <c r="M1295" t="s">
        <v>933</v>
      </c>
      <c r="N1295" s="30">
        <v>14</v>
      </c>
      <c r="O1295" t="s">
        <v>1783</v>
      </c>
      <c r="P1295" t="s">
        <v>739</v>
      </c>
      <c r="Q1295" s="30">
        <v>958372</v>
      </c>
    </row>
    <row r="1296" spans="12:17" x14ac:dyDescent="0.25">
      <c r="L1296" s="72">
        <v>913081805</v>
      </c>
      <c r="M1296" t="s">
        <v>933</v>
      </c>
      <c r="N1296" s="30">
        <v>14</v>
      </c>
      <c r="O1296" t="s">
        <v>1783</v>
      </c>
      <c r="P1296" t="s">
        <v>740</v>
      </c>
      <c r="Q1296" s="30">
        <v>958372</v>
      </c>
    </row>
    <row r="1297" spans="12:17" x14ac:dyDescent="0.25">
      <c r="L1297" s="72">
        <v>913081901</v>
      </c>
      <c r="M1297" t="s">
        <v>933</v>
      </c>
      <c r="N1297" s="30">
        <v>14</v>
      </c>
      <c r="O1297" t="s">
        <v>1783</v>
      </c>
      <c r="P1297" t="s">
        <v>741</v>
      </c>
      <c r="Q1297" s="30">
        <v>958372</v>
      </c>
    </row>
    <row r="1298" spans="12:17" x14ac:dyDescent="0.25">
      <c r="L1298" s="72">
        <v>913250111</v>
      </c>
      <c r="M1298" t="s">
        <v>933</v>
      </c>
      <c r="N1298" s="30">
        <v>14</v>
      </c>
      <c r="O1298" t="s">
        <v>1783</v>
      </c>
      <c r="P1298" t="s">
        <v>840</v>
      </c>
      <c r="Q1298" s="30">
        <v>958372</v>
      </c>
    </row>
    <row r="1299" spans="12:17" x14ac:dyDescent="0.25">
      <c r="L1299" s="72">
        <v>913250139</v>
      </c>
      <c r="M1299" t="s">
        <v>933</v>
      </c>
      <c r="N1299" s="30">
        <v>14</v>
      </c>
      <c r="O1299" t="s">
        <v>1783</v>
      </c>
      <c r="P1299" t="s">
        <v>866</v>
      </c>
      <c r="Q1299" s="30">
        <v>958372</v>
      </c>
    </row>
    <row r="1300" spans="12:17" x14ac:dyDescent="0.25">
      <c r="L1300" s="72">
        <v>913090101</v>
      </c>
      <c r="M1300" t="s">
        <v>933</v>
      </c>
      <c r="N1300" s="30">
        <v>14</v>
      </c>
      <c r="O1300" t="s">
        <v>1784</v>
      </c>
      <c r="P1300" t="s">
        <v>742</v>
      </c>
      <c r="Q1300" s="30">
        <v>958380</v>
      </c>
    </row>
    <row r="1301" spans="12:17" x14ac:dyDescent="0.25">
      <c r="L1301" s="72">
        <v>913090202</v>
      </c>
      <c r="M1301" t="s">
        <v>933</v>
      </c>
      <c r="N1301" s="30">
        <v>14</v>
      </c>
      <c r="O1301" t="s">
        <v>1784</v>
      </c>
      <c r="P1301" t="s">
        <v>743</v>
      </c>
      <c r="Q1301" s="30">
        <v>958380</v>
      </c>
    </row>
    <row r="1302" spans="12:17" x14ac:dyDescent="0.25">
      <c r="L1302" s="72">
        <v>913090203</v>
      </c>
      <c r="M1302" t="s">
        <v>933</v>
      </c>
      <c r="N1302" s="30">
        <v>14</v>
      </c>
      <c r="O1302" t="s">
        <v>1784</v>
      </c>
      <c r="P1302" t="s">
        <v>744</v>
      </c>
      <c r="Q1302" s="30">
        <v>958380</v>
      </c>
    </row>
    <row r="1303" spans="12:17" x14ac:dyDescent="0.25">
      <c r="L1303" s="72">
        <v>913090204</v>
      </c>
      <c r="M1303" t="s">
        <v>933</v>
      </c>
      <c r="N1303" s="30">
        <v>14</v>
      </c>
      <c r="O1303" t="s">
        <v>1784</v>
      </c>
      <c r="P1303" t="s">
        <v>745</v>
      </c>
      <c r="Q1303" s="30">
        <v>958380</v>
      </c>
    </row>
    <row r="1304" spans="12:17" x14ac:dyDescent="0.25">
      <c r="L1304" s="72">
        <v>913090205</v>
      </c>
      <c r="M1304" t="s">
        <v>933</v>
      </c>
      <c r="N1304" s="30">
        <v>14</v>
      </c>
      <c r="O1304" t="s">
        <v>1784</v>
      </c>
      <c r="P1304" t="s">
        <v>746</v>
      </c>
      <c r="Q1304" s="30">
        <v>958380</v>
      </c>
    </row>
    <row r="1305" spans="12:17" x14ac:dyDescent="0.25">
      <c r="L1305" s="72">
        <v>913090301</v>
      </c>
      <c r="M1305" t="s">
        <v>933</v>
      </c>
      <c r="N1305" s="30">
        <v>14</v>
      </c>
      <c r="O1305" t="s">
        <v>1784</v>
      </c>
      <c r="P1305" t="s">
        <v>747</v>
      </c>
      <c r="Q1305" s="30">
        <v>958380</v>
      </c>
    </row>
    <row r="1306" spans="12:17" x14ac:dyDescent="0.25">
      <c r="L1306" s="72">
        <v>913090404</v>
      </c>
      <c r="M1306" t="s">
        <v>933</v>
      </c>
      <c r="N1306" s="30">
        <v>14</v>
      </c>
      <c r="O1306" t="s">
        <v>1784</v>
      </c>
      <c r="P1306" t="s">
        <v>934</v>
      </c>
      <c r="Q1306" s="30">
        <v>958380</v>
      </c>
    </row>
    <row r="1307" spans="12:17" x14ac:dyDescent="0.25">
      <c r="L1307" s="72">
        <v>913090607</v>
      </c>
      <c r="M1307" t="s">
        <v>933</v>
      </c>
      <c r="N1307" s="30">
        <v>14</v>
      </c>
      <c r="O1307" t="s">
        <v>1784</v>
      </c>
      <c r="P1307" t="s">
        <v>748</v>
      </c>
      <c r="Q1307" s="30">
        <v>958380</v>
      </c>
    </row>
    <row r="1308" spans="12:17" x14ac:dyDescent="0.25">
      <c r="L1308" s="72">
        <v>913090701</v>
      </c>
      <c r="M1308" t="s">
        <v>933</v>
      </c>
      <c r="N1308" s="30">
        <v>14</v>
      </c>
      <c r="O1308" t="s">
        <v>1784</v>
      </c>
      <c r="P1308" t="s">
        <v>749</v>
      </c>
      <c r="Q1308" s="30">
        <v>958380</v>
      </c>
    </row>
    <row r="1309" spans="12:17" x14ac:dyDescent="0.25">
      <c r="L1309" s="72">
        <v>913091501</v>
      </c>
      <c r="M1309" t="s">
        <v>933</v>
      </c>
      <c r="N1309" s="30">
        <v>14</v>
      </c>
      <c r="O1309" t="s">
        <v>1784</v>
      </c>
      <c r="P1309" t="s">
        <v>750</v>
      </c>
      <c r="Q1309" s="30">
        <v>958380</v>
      </c>
    </row>
    <row r="1310" spans="12:17" x14ac:dyDescent="0.25">
      <c r="L1310" s="72">
        <v>913091702</v>
      </c>
      <c r="M1310" t="s">
        <v>933</v>
      </c>
      <c r="N1310" s="30">
        <v>14</v>
      </c>
      <c r="O1310" t="s">
        <v>1784</v>
      </c>
      <c r="P1310" t="s">
        <v>751</v>
      </c>
      <c r="Q1310" s="30">
        <v>958380</v>
      </c>
    </row>
    <row r="1311" spans="12:17" x14ac:dyDescent="0.25">
      <c r="L1311" s="72">
        <v>913091703</v>
      </c>
      <c r="M1311" t="s">
        <v>933</v>
      </c>
      <c r="N1311" s="30">
        <v>14</v>
      </c>
      <c r="O1311" t="s">
        <v>1784</v>
      </c>
      <c r="P1311" t="s">
        <v>752</v>
      </c>
      <c r="Q1311" s="30">
        <v>958380</v>
      </c>
    </row>
    <row r="1312" spans="12:17" x14ac:dyDescent="0.25">
      <c r="L1312" s="72">
        <v>913091704</v>
      </c>
      <c r="M1312" t="s">
        <v>933</v>
      </c>
      <c r="N1312" s="30">
        <v>14</v>
      </c>
      <c r="O1312" t="s">
        <v>1784</v>
      </c>
      <c r="P1312" t="s">
        <v>753</v>
      </c>
      <c r="Q1312" s="30">
        <v>958380</v>
      </c>
    </row>
    <row r="1313" spans="12:17" x14ac:dyDescent="0.25">
      <c r="L1313" s="72">
        <v>913091705</v>
      </c>
      <c r="M1313" t="s">
        <v>933</v>
      </c>
      <c r="N1313" s="30">
        <v>14</v>
      </c>
      <c r="O1313" t="s">
        <v>1784</v>
      </c>
      <c r="P1313" t="s">
        <v>754</v>
      </c>
      <c r="Q1313" s="30">
        <v>958380</v>
      </c>
    </row>
    <row r="1314" spans="12:17" x14ac:dyDescent="0.25">
      <c r="L1314" s="72">
        <v>913091706</v>
      </c>
      <c r="M1314" t="s">
        <v>933</v>
      </c>
      <c r="N1314" s="30">
        <v>14</v>
      </c>
      <c r="O1314" t="s">
        <v>1784</v>
      </c>
      <c r="P1314" t="s">
        <v>755</v>
      </c>
      <c r="Q1314" s="30">
        <v>958380</v>
      </c>
    </row>
    <row r="1315" spans="12:17" x14ac:dyDescent="0.25">
      <c r="L1315" s="72">
        <v>913091707</v>
      </c>
      <c r="M1315" t="s">
        <v>933</v>
      </c>
      <c r="N1315" s="30">
        <v>14</v>
      </c>
      <c r="O1315" t="s">
        <v>1784</v>
      </c>
      <c r="P1315" t="s">
        <v>756</v>
      </c>
      <c r="Q1315" s="30">
        <v>958380</v>
      </c>
    </row>
    <row r="1316" spans="12:17" x14ac:dyDescent="0.25">
      <c r="L1316" s="72">
        <v>913091709</v>
      </c>
      <c r="M1316" t="s">
        <v>933</v>
      </c>
      <c r="N1316" s="30">
        <v>14</v>
      </c>
      <c r="O1316" t="s">
        <v>1784</v>
      </c>
      <c r="P1316" t="s">
        <v>29</v>
      </c>
      <c r="Q1316" s="30">
        <v>958380</v>
      </c>
    </row>
    <row r="1317" spans="12:17" x14ac:dyDescent="0.25">
      <c r="L1317" s="72">
        <v>913091710</v>
      </c>
      <c r="M1317" t="s">
        <v>933</v>
      </c>
      <c r="N1317" s="30">
        <v>14</v>
      </c>
      <c r="O1317" t="s">
        <v>1784</v>
      </c>
      <c r="P1317" t="s">
        <v>757</v>
      </c>
      <c r="Q1317" s="30">
        <v>958380</v>
      </c>
    </row>
    <row r="1318" spans="12:17" x14ac:dyDescent="0.25">
      <c r="L1318" s="72">
        <v>913091711</v>
      </c>
      <c r="M1318" t="s">
        <v>933</v>
      </c>
      <c r="N1318" s="30">
        <v>14</v>
      </c>
      <c r="O1318" t="s">
        <v>1784</v>
      </c>
      <c r="P1318" t="s">
        <v>758</v>
      </c>
      <c r="Q1318" s="30">
        <v>958380</v>
      </c>
    </row>
    <row r="1319" spans="12:17" x14ac:dyDescent="0.25">
      <c r="L1319" s="72">
        <v>913091712</v>
      </c>
      <c r="M1319" t="s">
        <v>933</v>
      </c>
      <c r="N1319" s="30">
        <v>14</v>
      </c>
      <c r="O1319" t="s">
        <v>1784</v>
      </c>
      <c r="P1319" t="s">
        <v>759</v>
      </c>
      <c r="Q1319" s="30">
        <v>958380</v>
      </c>
    </row>
    <row r="1320" spans="12:17" x14ac:dyDescent="0.25">
      <c r="L1320" s="72">
        <v>913091801</v>
      </c>
      <c r="M1320" t="s">
        <v>933</v>
      </c>
      <c r="N1320" s="30">
        <v>14</v>
      </c>
      <c r="O1320" t="s">
        <v>1784</v>
      </c>
      <c r="P1320" t="s">
        <v>760</v>
      </c>
      <c r="Q1320" s="30">
        <v>958380</v>
      </c>
    </row>
    <row r="1321" spans="12:17" x14ac:dyDescent="0.25">
      <c r="L1321" s="72">
        <v>913250110</v>
      </c>
      <c r="M1321" t="s">
        <v>933</v>
      </c>
      <c r="N1321" s="30">
        <v>14</v>
      </c>
      <c r="O1321" t="s">
        <v>1784</v>
      </c>
      <c r="P1321" t="s">
        <v>839</v>
      </c>
      <c r="Q1321" s="30">
        <v>958380</v>
      </c>
    </row>
    <row r="1322" spans="12:17" x14ac:dyDescent="0.25">
      <c r="L1322" s="72">
        <v>913100101</v>
      </c>
      <c r="M1322" t="s">
        <v>933</v>
      </c>
      <c r="N1322" s="30">
        <v>14</v>
      </c>
      <c r="O1322" t="s">
        <v>1785</v>
      </c>
      <c r="P1322" t="s">
        <v>761</v>
      </c>
      <c r="Q1322" s="30">
        <v>958493</v>
      </c>
    </row>
    <row r="1323" spans="12:17" x14ac:dyDescent="0.25">
      <c r="L1323" s="72">
        <v>913110101</v>
      </c>
      <c r="M1323" t="s">
        <v>933</v>
      </c>
      <c r="N1323" s="30">
        <v>14</v>
      </c>
      <c r="O1323" t="s">
        <v>1786</v>
      </c>
      <c r="P1323" t="s">
        <v>762</v>
      </c>
      <c r="Q1323" s="30">
        <v>958493</v>
      </c>
    </row>
    <row r="1324" spans="12:17" x14ac:dyDescent="0.25">
      <c r="L1324" s="72">
        <v>913250107</v>
      </c>
      <c r="M1324" t="s">
        <v>933</v>
      </c>
      <c r="N1324" s="30">
        <v>14</v>
      </c>
      <c r="O1324" t="s">
        <v>1786</v>
      </c>
      <c r="P1324" t="s">
        <v>836</v>
      </c>
      <c r="Q1324" s="30">
        <v>958277</v>
      </c>
    </row>
    <row r="1325" spans="12:17" x14ac:dyDescent="0.25">
      <c r="L1325" s="72">
        <v>913110201</v>
      </c>
      <c r="M1325" t="s">
        <v>933</v>
      </c>
      <c r="N1325" s="30">
        <v>14</v>
      </c>
      <c r="O1325" t="s">
        <v>1787</v>
      </c>
      <c r="P1325" t="s">
        <v>763</v>
      </c>
      <c r="Q1325" s="30">
        <v>958495</v>
      </c>
    </row>
    <row r="1326" spans="12:17" x14ac:dyDescent="0.25">
      <c r="L1326" s="72">
        <v>913110301</v>
      </c>
      <c r="M1326" t="s">
        <v>933</v>
      </c>
      <c r="N1326" s="30">
        <v>14</v>
      </c>
      <c r="O1326" t="s">
        <v>1788</v>
      </c>
      <c r="P1326" t="s">
        <v>764</v>
      </c>
      <c r="Q1326" s="30">
        <v>958495</v>
      </c>
    </row>
    <row r="1327" spans="12:17" x14ac:dyDescent="0.25">
      <c r="L1327" s="72">
        <v>913120101</v>
      </c>
      <c r="M1327" t="s">
        <v>933</v>
      </c>
      <c r="N1327" s="30">
        <v>14</v>
      </c>
      <c r="O1327" t="s">
        <v>1789</v>
      </c>
      <c r="P1327" t="s">
        <v>765</v>
      </c>
      <c r="Q1327" s="30">
        <v>958495</v>
      </c>
    </row>
    <row r="1328" spans="12:17" x14ac:dyDescent="0.25">
      <c r="L1328" s="72">
        <v>913140101</v>
      </c>
      <c r="M1328" t="s">
        <v>933</v>
      </c>
      <c r="N1328" s="30">
        <v>14</v>
      </c>
      <c r="O1328" t="s">
        <v>1790</v>
      </c>
      <c r="P1328" t="s">
        <v>766</v>
      </c>
      <c r="Q1328" s="30">
        <v>958495</v>
      </c>
    </row>
    <row r="1329" spans="12:17" x14ac:dyDescent="0.25">
      <c r="L1329" s="72">
        <v>913140103</v>
      </c>
      <c r="M1329" t="s">
        <v>933</v>
      </c>
      <c r="N1329" s="30">
        <v>14</v>
      </c>
      <c r="O1329" t="s">
        <v>1790</v>
      </c>
      <c r="P1329" t="s">
        <v>767</v>
      </c>
      <c r="Q1329" s="30">
        <v>958495</v>
      </c>
    </row>
    <row r="1330" spans="12:17" x14ac:dyDescent="0.25">
      <c r="L1330" s="72">
        <v>913140403</v>
      </c>
      <c r="M1330" t="s">
        <v>933</v>
      </c>
      <c r="N1330" s="30">
        <v>14</v>
      </c>
      <c r="O1330" t="s">
        <v>1790</v>
      </c>
      <c r="P1330" t="s">
        <v>768</v>
      </c>
      <c r="Q1330" s="30">
        <v>958521</v>
      </c>
    </row>
    <row r="1331" spans="12:17" x14ac:dyDescent="0.25">
      <c r="L1331" s="72">
        <v>913140404</v>
      </c>
      <c r="M1331" t="s">
        <v>933</v>
      </c>
      <c r="N1331" s="30">
        <v>14</v>
      </c>
      <c r="O1331" t="s">
        <v>1790</v>
      </c>
      <c r="P1331" t="s">
        <v>769</v>
      </c>
      <c r="Q1331" s="30">
        <v>958388</v>
      </c>
    </row>
    <row r="1332" spans="12:17" x14ac:dyDescent="0.25">
      <c r="L1332" s="72">
        <v>913140501</v>
      </c>
      <c r="M1332" t="s">
        <v>933</v>
      </c>
      <c r="N1332" s="30">
        <v>14</v>
      </c>
      <c r="O1332" t="s">
        <v>1790</v>
      </c>
      <c r="P1332" t="s">
        <v>770</v>
      </c>
      <c r="Q1332" s="30">
        <v>958525</v>
      </c>
    </row>
    <row r="1333" spans="12:17" x14ac:dyDescent="0.25">
      <c r="L1333" s="72">
        <v>913140601</v>
      </c>
      <c r="M1333" t="s">
        <v>933</v>
      </c>
      <c r="N1333" s="30">
        <v>14</v>
      </c>
      <c r="O1333" t="s">
        <v>1790</v>
      </c>
      <c r="P1333" t="s">
        <v>771</v>
      </c>
      <c r="Q1333" s="30">
        <v>958506</v>
      </c>
    </row>
    <row r="1334" spans="12:17" x14ac:dyDescent="0.25">
      <c r="L1334" s="72">
        <v>913140701</v>
      </c>
      <c r="M1334" t="s">
        <v>933</v>
      </c>
      <c r="N1334" s="30">
        <v>14</v>
      </c>
      <c r="O1334" t="s">
        <v>1790</v>
      </c>
      <c r="P1334" t="s">
        <v>772</v>
      </c>
      <c r="Q1334" s="30">
        <v>958388</v>
      </c>
    </row>
    <row r="1335" spans="12:17" x14ac:dyDescent="0.25">
      <c r="L1335" s="72">
        <v>913180406</v>
      </c>
      <c r="M1335" t="s">
        <v>933</v>
      </c>
      <c r="N1335" s="30">
        <v>14</v>
      </c>
      <c r="O1335" t="s">
        <v>1790</v>
      </c>
      <c r="P1335" t="s">
        <v>801</v>
      </c>
      <c r="Q1335" s="30">
        <v>958388</v>
      </c>
    </row>
    <row r="1336" spans="12:17" x14ac:dyDescent="0.25">
      <c r="L1336" s="72">
        <v>913250112</v>
      </c>
      <c r="M1336" t="s">
        <v>933</v>
      </c>
      <c r="N1336" s="30">
        <v>14</v>
      </c>
      <c r="O1336" t="s">
        <v>1790</v>
      </c>
      <c r="P1336" t="s">
        <v>841</v>
      </c>
      <c r="Q1336" s="30">
        <v>958501</v>
      </c>
    </row>
    <row r="1337" spans="12:17" x14ac:dyDescent="0.25">
      <c r="L1337" s="72">
        <v>913250119</v>
      </c>
      <c r="M1337" t="s">
        <v>933</v>
      </c>
      <c r="N1337" s="30">
        <v>14</v>
      </c>
      <c r="O1337" t="s">
        <v>1790</v>
      </c>
      <c r="P1337" t="s">
        <v>847</v>
      </c>
      <c r="Q1337" s="30">
        <v>958388</v>
      </c>
    </row>
    <row r="1338" spans="12:17" x14ac:dyDescent="0.25">
      <c r="L1338" s="72">
        <v>913250133</v>
      </c>
      <c r="M1338" t="s">
        <v>933</v>
      </c>
      <c r="N1338" s="30">
        <v>14</v>
      </c>
      <c r="O1338" t="s">
        <v>1790</v>
      </c>
      <c r="P1338" t="s">
        <v>861</v>
      </c>
      <c r="Q1338" s="30">
        <v>958426</v>
      </c>
    </row>
    <row r="1339" spans="12:17" x14ac:dyDescent="0.25">
      <c r="L1339" s="72">
        <v>913250140</v>
      </c>
      <c r="M1339" t="s">
        <v>933</v>
      </c>
      <c r="N1339" s="30">
        <v>14</v>
      </c>
      <c r="O1339" t="s">
        <v>1790</v>
      </c>
      <c r="P1339" t="s">
        <v>867</v>
      </c>
      <c r="Q1339" s="30">
        <v>958657</v>
      </c>
    </row>
    <row r="1340" spans="12:17" x14ac:dyDescent="0.25">
      <c r="L1340" s="72">
        <v>913150101</v>
      </c>
      <c r="M1340" t="s">
        <v>933</v>
      </c>
      <c r="N1340" s="30">
        <v>14</v>
      </c>
      <c r="O1340" t="s">
        <v>1791</v>
      </c>
      <c r="P1340" t="s">
        <v>773</v>
      </c>
      <c r="Q1340" s="30">
        <v>958388</v>
      </c>
    </row>
    <row r="1341" spans="12:17" x14ac:dyDescent="0.25">
      <c r="L1341" s="72">
        <v>913160101</v>
      </c>
      <c r="M1341" t="s">
        <v>933</v>
      </c>
      <c r="N1341" s="30">
        <v>14</v>
      </c>
      <c r="O1341" t="s">
        <v>1791</v>
      </c>
      <c r="P1341" t="s">
        <v>774</v>
      </c>
      <c r="Q1341" s="30">
        <v>958388</v>
      </c>
    </row>
    <row r="1342" spans="12:17" x14ac:dyDescent="0.25">
      <c r="L1342" s="72">
        <v>913160202</v>
      </c>
      <c r="M1342" t="s">
        <v>933</v>
      </c>
      <c r="N1342" s="30">
        <v>14</v>
      </c>
      <c r="O1342" t="s">
        <v>1791</v>
      </c>
      <c r="P1342" t="s">
        <v>775</v>
      </c>
      <c r="Q1342" s="30">
        <v>958388</v>
      </c>
    </row>
    <row r="1343" spans="12:17" x14ac:dyDescent="0.25">
      <c r="L1343" s="72">
        <v>913160203</v>
      </c>
      <c r="M1343" t="s">
        <v>933</v>
      </c>
      <c r="N1343" s="30">
        <v>14</v>
      </c>
      <c r="O1343" t="s">
        <v>1791</v>
      </c>
      <c r="P1343" t="s">
        <v>776</v>
      </c>
      <c r="Q1343" s="30">
        <v>958388</v>
      </c>
    </row>
    <row r="1344" spans="12:17" x14ac:dyDescent="0.25">
      <c r="L1344" s="72">
        <v>913160204</v>
      </c>
      <c r="M1344" t="s">
        <v>933</v>
      </c>
      <c r="N1344" s="30">
        <v>14</v>
      </c>
      <c r="O1344" t="s">
        <v>1791</v>
      </c>
      <c r="P1344" t="s">
        <v>777</v>
      </c>
      <c r="Q1344" s="30">
        <v>958388</v>
      </c>
    </row>
    <row r="1345" spans="12:17" x14ac:dyDescent="0.25">
      <c r="L1345" s="72">
        <v>913160207</v>
      </c>
      <c r="M1345" t="s">
        <v>933</v>
      </c>
      <c r="N1345" s="30">
        <v>14</v>
      </c>
      <c r="O1345" t="s">
        <v>1791</v>
      </c>
      <c r="P1345" t="s">
        <v>778</v>
      </c>
      <c r="Q1345" s="30">
        <v>958388</v>
      </c>
    </row>
    <row r="1346" spans="12:17" x14ac:dyDescent="0.25">
      <c r="L1346" s="72">
        <v>913160302</v>
      </c>
      <c r="M1346" t="s">
        <v>933</v>
      </c>
      <c r="N1346" s="30">
        <v>14</v>
      </c>
      <c r="O1346" t="s">
        <v>1791</v>
      </c>
      <c r="P1346" t="s">
        <v>779</v>
      </c>
      <c r="Q1346" s="30">
        <v>958495</v>
      </c>
    </row>
    <row r="1347" spans="12:17" x14ac:dyDescent="0.25">
      <c r="L1347" s="72">
        <v>913160303</v>
      </c>
      <c r="M1347" t="s">
        <v>933</v>
      </c>
      <c r="N1347" s="30">
        <v>14</v>
      </c>
      <c r="O1347" t="s">
        <v>1791</v>
      </c>
      <c r="P1347" t="s">
        <v>780</v>
      </c>
      <c r="Q1347" s="30">
        <v>958495</v>
      </c>
    </row>
    <row r="1348" spans="12:17" x14ac:dyDescent="0.25">
      <c r="L1348" s="72">
        <v>913160403</v>
      </c>
      <c r="M1348" t="s">
        <v>933</v>
      </c>
      <c r="N1348" s="30">
        <v>14</v>
      </c>
      <c r="O1348" t="s">
        <v>1791</v>
      </c>
      <c r="P1348" t="s">
        <v>781</v>
      </c>
      <c r="Q1348" s="30">
        <v>958511</v>
      </c>
    </row>
    <row r="1349" spans="12:17" x14ac:dyDescent="0.25">
      <c r="L1349" s="72">
        <v>913160404</v>
      </c>
      <c r="M1349" t="s">
        <v>933</v>
      </c>
      <c r="N1349" s="30">
        <v>14</v>
      </c>
      <c r="O1349" t="s">
        <v>1791</v>
      </c>
      <c r="P1349" t="s">
        <v>782</v>
      </c>
      <c r="Q1349" s="30">
        <v>958511</v>
      </c>
    </row>
    <row r="1350" spans="12:17" x14ac:dyDescent="0.25">
      <c r="L1350" s="72">
        <v>913160409</v>
      </c>
      <c r="M1350" t="s">
        <v>933</v>
      </c>
      <c r="N1350" s="30">
        <v>14</v>
      </c>
      <c r="O1350" t="s">
        <v>1791</v>
      </c>
      <c r="P1350" t="s">
        <v>783</v>
      </c>
      <c r="Q1350" s="30">
        <v>958388</v>
      </c>
    </row>
    <row r="1351" spans="12:17" x14ac:dyDescent="0.25">
      <c r="L1351" s="72">
        <v>913160501</v>
      </c>
      <c r="M1351" t="s">
        <v>933</v>
      </c>
      <c r="N1351" s="30">
        <v>14</v>
      </c>
      <c r="O1351" t="s">
        <v>1791</v>
      </c>
      <c r="P1351" t="s">
        <v>784</v>
      </c>
      <c r="Q1351" s="30">
        <v>958388</v>
      </c>
    </row>
    <row r="1352" spans="12:17" x14ac:dyDescent="0.25">
      <c r="L1352" s="72">
        <v>913180407</v>
      </c>
      <c r="M1352" t="s">
        <v>933</v>
      </c>
      <c r="N1352" s="30">
        <v>14</v>
      </c>
      <c r="O1352" t="s">
        <v>1791</v>
      </c>
      <c r="P1352" t="s">
        <v>802</v>
      </c>
      <c r="Q1352" s="30">
        <v>958388</v>
      </c>
    </row>
    <row r="1353" spans="12:17" x14ac:dyDescent="0.25">
      <c r="L1353" s="72">
        <v>913250120</v>
      </c>
      <c r="M1353" t="s">
        <v>933</v>
      </c>
      <c r="N1353" s="30">
        <v>14</v>
      </c>
      <c r="O1353" t="s">
        <v>1791</v>
      </c>
      <c r="P1353" t="s">
        <v>848</v>
      </c>
      <c r="Q1353" s="30">
        <v>958388</v>
      </c>
    </row>
    <row r="1354" spans="12:17" x14ac:dyDescent="0.25">
      <c r="L1354" s="72">
        <v>913250134</v>
      </c>
      <c r="M1354" t="s">
        <v>933</v>
      </c>
      <c r="N1354" s="30">
        <v>14</v>
      </c>
      <c r="O1354" t="s">
        <v>1791</v>
      </c>
      <c r="P1354" t="s">
        <v>862</v>
      </c>
      <c r="Q1354" s="30">
        <v>958388</v>
      </c>
    </row>
    <row r="1355" spans="12:17" x14ac:dyDescent="0.25">
      <c r="L1355" s="72">
        <v>913250141</v>
      </c>
      <c r="M1355" t="s">
        <v>933</v>
      </c>
      <c r="N1355" s="30">
        <v>14</v>
      </c>
      <c r="O1355" t="s">
        <v>1791</v>
      </c>
      <c r="P1355" t="s">
        <v>868</v>
      </c>
      <c r="Q1355" s="30">
        <v>958388</v>
      </c>
    </row>
    <row r="1356" spans="12:17" x14ac:dyDescent="0.25">
      <c r="L1356" s="72">
        <v>913250148</v>
      </c>
      <c r="M1356" t="s">
        <v>933</v>
      </c>
      <c r="N1356" s="30">
        <v>14</v>
      </c>
      <c r="O1356" t="s">
        <v>1791</v>
      </c>
      <c r="P1356" t="s">
        <v>875</v>
      </c>
      <c r="Q1356" s="30">
        <v>958388</v>
      </c>
    </row>
    <row r="1357" spans="12:17" x14ac:dyDescent="0.25">
      <c r="L1357" s="72">
        <v>913170101</v>
      </c>
      <c r="M1357" t="s">
        <v>933</v>
      </c>
      <c r="N1357" s="30">
        <v>14</v>
      </c>
      <c r="O1357" t="s">
        <v>1792</v>
      </c>
      <c r="P1357" t="s">
        <v>1793</v>
      </c>
      <c r="Q1357" s="30">
        <v>958495</v>
      </c>
    </row>
    <row r="1358" spans="12:17" x14ac:dyDescent="0.25">
      <c r="L1358" s="72">
        <v>913170501</v>
      </c>
      <c r="M1358" t="s">
        <v>933</v>
      </c>
      <c r="N1358" s="30">
        <v>14</v>
      </c>
      <c r="O1358" t="s">
        <v>1792</v>
      </c>
      <c r="P1358" t="s">
        <v>785</v>
      </c>
      <c r="Q1358" s="30">
        <v>958495</v>
      </c>
    </row>
    <row r="1359" spans="12:17" x14ac:dyDescent="0.25">
      <c r="L1359" s="72">
        <v>913250113</v>
      </c>
      <c r="M1359" t="s">
        <v>933</v>
      </c>
      <c r="N1359" s="30">
        <v>14</v>
      </c>
      <c r="O1359" t="s">
        <v>1792</v>
      </c>
      <c r="P1359" t="s">
        <v>842</v>
      </c>
      <c r="Q1359" s="30">
        <v>958495</v>
      </c>
    </row>
    <row r="1360" spans="12:17" x14ac:dyDescent="0.25">
      <c r="L1360" s="72">
        <v>913250121</v>
      </c>
      <c r="M1360" t="s">
        <v>933</v>
      </c>
      <c r="N1360" s="30">
        <v>14</v>
      </c>
      <c r="O1360" t="s">
        <v>1792</v>
      </c>
      <c r="P1360" t="s">
        <v>849</v>
      </c>
      <c r="Q1360" s="30">
        <v>958495</v>
      </c>
    </row>
    <row r="1361" spans="12:17" x14ac:dyDescent="0.25">
      <c r="L1361" s="72">
        <v>913250126</v>
      </c>
      <c r="M1361" t="s">
        <v>933</v>
      </c>
      <c r="N1361" s="30">
        <v>14</v>
      </c>
      <c r="O1361" t="s">
        <v>1792</v>
      </c>
      <c r="P1361" t="s">
        <v>854</v>
      </c>
      <c r="Q1361" s="30">
        <v>958495</v>
      </c>
    </row>
    <row r="1362" spans="12:17" x14ac:dyDescent="0.25">
      <c r="L1362" s="72">
        <v>913250129</v>
      </c>
      <c r="M1362" t="s">
        <v>933</v>
      </c>
      <c r="N1362" s="30">
        <v>14</v>
      </c>
      <c r="O1362" t="s">
        <v>1792</v>
      </c>
      <c r="P1362" t="s">
        <v>857</v>
      </c>
      <c r="Q1362" s="30">
        <v>958495</v>
      </c>
    </row>
    <row r="1363" spans="12:17" x14ac:dyDescent="0.25">
      <c r="L1363" s="72">
        <v>913250135</v>
      </c>
      <c r="M1363" t="s">
        <v>933</v>
      </c>
      <c r="N1363" s="30">
        <v>14</v>
      </c>
      <c r="O1363" t="s">
        <v>1792</v>
      </c>
      <c r="P1363" t="s">
        <v>863</v>
      </c>
      <c r="Q1363" s="30">
        <v>958495</v>
      </c>
    </row>
    <row r="1364" spans="12:17" x14ac:dyDescent="0.25">
      <c r="L1364" s="72">
        <v>913250142</v>
      </c>
      <c r="M1364" t="s">
        <v>933</v>
      </c>
      <c r="N1364" s="30">
        <v>14</v>
      </c>
      <c r="O1364" t="s">
        <v>1792</v>
      </c>
      <c r="P1364" t="s">
        <v>869</v>
      </c>
      <c r="Q1364" s="30">
        <v>958495</v>
      </c>
    </row>
    <row r="1365" spans="12:17" x14ac:dyDescent="0.25">
      <c r="L1365" s="72">
        <v>913180101</v>
      </c>
      <c r="M1365" t="s">
        <v>933</v>
      </c>
      <c r="N1365" s="30">
        <v>14</v>
      </c>
      <c r="O1365" t="s">
        <v>1794</v>
      </c>
      <c r="P1365" t="s">
        <v>1795</v>
      </c>
      <c r="Q1365" s="30">
        <v>958388</v>
      </c>
    </row>
    <row r="1366" spans="12:17" x14ac:dyDescent="0.25">
      <c r="L1366" s="72">
        <v>913180104</v>
      </c>
      <c r="M1366" t="s">
        <v>933</v>
      </c>
      <c r="N1366" s="30">
        <v>14</v>
      </c>
      <c r="O1366" t="s">
        <v>1794</v>
      </c>
      <c r="P1366" t="s">
        <v>786</v>
      </c>
      <c r="Q1366" s="30">
        <v>958388</v>
      </c>
    </row>
    <row r="1367" spans="12:17" x14ac:dyDescent="0.25">
      <c r="L1367" s="72">
        <v>913180110</v>
      </c>
      <c r="M1367" t="s">
        <v>933</v>
      </c>
      <c r="N1367" s="30">
        <v>14</v>
      </c>
      <c r="O1367" t="s">
        <v>1794</v>
      </c>
      <c r="P1367" t="s">
        <v>787</v>
      </c>
      <c r="Q1367" s="30">
        <v>958388</v>
      </c>
    </row>
    <row r="1368" spans="12:17" x14ac:dyDescent="0.25">
      <c r="L1368" s="72">
        <v>913180202</v>
      </c>
      <c r="M1368" t="s">
        <v>933</v>
      </c>
      <c r="N1368" s="30">
        <v>14</v>
      </c>
      <c r="O1368" t="s">
        <v>1794</v>
      </c>
      <c r="P1368" t="s">
        <v>788</v>
      </c>
      <c r="Q1368" s="30">
        <v>958388</v>
      </c>
    </row>
    <row r="1369" spans="12:17" x14ac:dyDescent="0.25">
      <c r="L1369" s="72">
        <v>913180203</v>
      </c>
      <c r="M1369" t="s">
        <v>933</v>
      </c>
      <c r="N1369" s="30">
        <v>14</v>
      </c>
      <c r="O1369" t="s">
        <v>1794</v>
      </c>
      <c r="P1369" t="s">
        <v>789</v>
      </c>
      <c r="Q1369" s="30">
        <v>958388</v>
      </c>
    </row>
    <row r="1370" spans="12:17" x14ac:dyDescent="0.25">
      <c r="L1370" s="72">
        <v>913180204</v>
      </c>
      <c r="M1370" t="s">
        <v>933</v>
      </c>
      <c r="N1370" s="30">
        <v>14</v>
      </c>
      <c r="O1370" t="s">
        <v>1794</v>
      </c>
      <c r="P1370" t="s">
        <v>790</v>
      </c>
      <c r="Q1370" s="30">
        <v>958388</v>
      </c>
    </row>
    <row r="1371" spans="12:17" x14ac:dyDescent="0.25">
      <c r="L1371" s="72">
        <v>913180209</v>
      </c>
      <c r="M1371" t="s">
        <v>933</v>
      </c>
      <c r="N1371" s="30">
        <v>14</v>
      </c>
      <c r="O1371" t="s">
        <v>1794</v>
      </c>
      <c r="P1371" t="s">
        <v>791</v>
      </c>
      <c r="Q1371" s="30">
        <v>958388</v>
      </c>
    </row>
    <row r="1372" spans="12:17" x14ac:dyDescent="0.25">
      <c r="L1372" s="72">
        <v>913180210</v>
      </c>
      <c r="M1372" t="s">
        <v>933</v>
      </c>
      <c r="N1372" s="30">
        <v>14</v>
      </c>
      <c r="O1372" t="s">
        <v>1794</v>
      </c>
      <c r="P1372" t="s">
        <v>792</v>
      </c>
      <c r="Q1372" s="30">
        <v>958388</v>
      </c>
    </row>
    <row r="1373" spans="12:17" x14ac:dyDescent="0.25">
      <c r="L1373" s="72">
        <v>913180211</v>
      </c>
      <c r="M1373" t="s">
        <v>933</v>
      </c>
      <c r="N1373" s="30">
        <v>14</v>
      </c>
      <c r="O1373" t="s">
        <v>1794</v>
      </c>
      <c r="P1373" t="s">
        <v>793</v>
      </c>
      <c r="Q1373" s="30">
        <v>958388</v>
      </c>
    </row>
    <row r="1374" spans="12:17" x14ac:dyDescent="0.25">
      <c r="L1374" s="72">
        <v>913180212</v>
      </c>
      <c r="M1374" t="s">
        <v>933</v>
      </c>
      <c r="N1374" s="30">
        <v>14</v>
      </c>
      <c r="O1374" t="s">
        <v>1794</v>
      </c>
      <c r="P1374" t="s">
        <v>794</v>
      </c>
      <c r="Q1374" s="30">
        <v>958388</v>
      </c>
    </row>
    <row r="1375" spans="12:17" x14ac:dyDescent="0.25">
      <c r="L1375" s="72">
        <v>913180302</v>
      </c>
      <c r="M1375" t="s">
        <v>933</v>
      </c>
      <c r="N1375" s="30">
        <v>14</v>
      </c>
      <c r="O1375" t="s">
        <v>1794</v>
      </c>
      <c r="P1375" t="s">
        <v>795</v>
      </c>
      <c r="Q1375" s="30">
        <v>958495</v>
      </c>
    </row>
    <row r="1376" spans="12:17" x14ac:dyDescent="0.25">
      <c r="L1376" s="72">
        <v>913180304</v>
      </c>
      <c r="M1376" t="s">
        <v>933</v>
      </c>
      <c r="N1376" s="30">
        <v>14</v>
      </c>
      <c r="O1376" t="s">
        <v>1794</v>
      </c>
      <c r="P1376" t="s">
        <v>796</v>
      </c>
      <c r="Q1376" s="30">
        <v>958495</v>
      </c>
    </row>
    <row r="1377" spans="12:17" x14ac:dyDescent="0.25">
      <c r="L1377" s="72">
        <v>913180305</v>
      </c>
      <c r="M1377" t="s">
        <v>933</v>
      </c>
      <c r="N1377" s="30">
        <v>14</v>
      </c>
      <c r="O1377" t="s">
        <v>1794</v>
      </c>
      <c r="P1377" t="s">
        <v>797</v>
      </c>
      <c r="Q1377" s="30">
        <v>958388</v>
      </c>
    </row>
    <row r="1378" spans="12:17" x14ac:dyDescent="0.25">
      <c r="L1378" s="72">
        <v>913180403</v>
      </c>
      <c r="M1378" t="s">
        <v>933</v>
      </c>
      <c r="N1378" s="30">
        <v>14</v>
      </c>
      <c r="O1378" t="s">
        <v>1794</v>
      </c>
      <c r="P1378" t="s">
        <v>798</v>
      </c>
      <c r="Q1378" s="30">
        <v>958388</v>
      </c>
    </row>
    <row r="1379" spans="12:17" x14ac:dyDescent="0.25">
      <c r="L1379" s="72">
        <v>913180404</v>
      </c>
      <c r="M1379" t="s">
        <v>933</v>
      </c>
      <c r="N1379" s="30">
        <v>14</v>
      </c>
      <c r="O1379" t="s">
        <v>1794</v>
      </c>
      <c r="P1379" t="s">
        <v>799</v>
      </c>
      <c r="Q1379" s="30">
        <v>958388</v>
      </c>
    </row>
    <row r="1380" spans="12:17" x14ac:dyDescent="0.25">
      <c r="L1380" s="72">
        <v>913180405</v>
      </c>
      <c r="M1380" t="s">
        <v>933</v>
      </c>
      <c r="N1380" s="30">
        <v>14</v>
      </c>
      <c r="O1380" t="s">
        <v>1794</v>
      </c>
      <c r="P1380" t="s">
        <v>800</v>
      </c>
      <c r="Q1380" s="30">
        <v>958388</v>
      </c>
    </row>
    <row r="1381" spans="12:17" x14ac:dyDescent="0.25">
      <c r="L1381" s="72">
        <v>913180501</v>
      </c>
      <c r="M1381" t="s">
        <v>933</v>
      </c>
      <c r="N1381" s="30">
        <v>14</v>
      </c>
      <c r="O1381" t="s">
        <v>1794</v>
      </c>
      <c r="P1381" t="s">
        <v>803</v>
      </c>
      <c r="Q1381" s="30">
        <v>958503</v>
      </c>
    </row>
    <row r="1382" spans="12:17" x14ac:dyDescent="0.25">
      <c r="L1382" s="72">
        <v>913180601</v>
      </c>
      <c r="M1382" t="s">
        <v>933</v>
      </c>
      <c r="N1382" s="30">
        <v>14</v>
      </c>
      <c r="O1382" t="s">
        <v>1794</v>
      </c>
      <c r="P1382" t="s">
        <v>804</v>
      </c>
      <c r="Q1382" s="30">
        <v>958495</v>
      </c>
    </row>
    <row r="1383" spans="12:17" x14ac:dyDescent="0.25">
      <c r="L1383" s="72">
        <v>913180701</v>
      </c>
      <c r="M1383" t="s">
        <v>933</v>
      </c>
      <c r="N1383" s="30">
        <v>14</v>
      </c>
      <c r="O1383" t="s">
        <v>1794</v>
      </c>
      <c r="P1383" t="s">
        <v>805</v>
      </c>
      <c r="Q1383" s="30">
        <v>958495</v>
      </c>
    </row>
    <row r="1384" spans="12:17" x14ac:dyDescent="0.25">
      <c r="L1384" s="72">
        <v>913250114</v>
      </c>
      <c r="M1384" t="s">
        <v>933</v>
      </c>
      <c r="N1384" s="30">
        <v>14</v>
      </c>
      <c r="O1384" t="s">
        <v>1794</v>
      </c>
      <c r="P1384" t="s">
        <v>843</v>
      </c>
      <c r="Q1384" s="30">
        <v>958495</v>
      </c>
    </row>
    <row r="1385" spans="12:17" x14ac:dyDescent="0.25">
      <c r="L1385" s="72">
        <v>913250115</v>
      </c>
      <c r="M1385" t="s">
        <v>933</v>
      </c>
      <c r="N1385" s="30">
        <v>14</v>
      </c>
      <c r="O1385" t="s">
        <v>1794</v>
      </c>
      <c r="P1385" t="s">
        <v>844</v>
      </c>
      <c r="Q1385" s="30">
        <v>958495</v>
      </c>
    </row>
    <row r="1386" spans="12:17" x14ac:dyDescent="0.25">
      <c r="L1386" s="72">
        <v>913250122</v>
      </c>
      <c r="M1386" t="s">
        <v>933</v>
      </c>
      <c r="N1386" s="30">
        <v>14</v>
      </c>
      <c r="O1386" t="s">
        <v>1794</v>
      </c>
      <c r="P1386" t="s">
        <v>850</v>
      </c>
      <c r="Q1386" s="30">
        <v>958388</v>
      </c>
    </row>
    <row r="1387" spans="12:17" x14ac:dyDescent="0.25">
      <c r="L1387" s="72">
        <v>913250127</v>
      </c>
      <c r="M1387" t="s">
        <v>933</v>
      </c>
      <c r="N1387" s="30">
        <v>14</v>
      </c>
      <c r="O1387" t="s">
        <v>1794</v>
      </c>
      <c r="P1387" t="s">
        <v>855</v>
      </c>
      <c r="Q1387" s="30">
        <v>958388</v>
      </c>
    </row>
    <row r="1388" spans="12:17" x14ac:dyDescent="0.25">
      <c r="L1388" s="72">
        <v>913250130</v>
      </c>
      <c r="M1388" t="s">
        <v>933</v>
      </c>
      <c r="N1388" s="30">
        <v>14</v>
      </c>
      <c r="O1388" t="s">
        <v>1794</v>
      </c>
      <c r="P1388" t="s">
        <v>858</v>
      </c>
      <c r="Q1388" s="30">
        <v>958523</v>
      </c>
    </row>
    <row r="1389" spans="12:17" x14ac:dyDescent="0.25">
      <c r="L1389" s="72">
        <v>913250136</v>
      </c>
      <c r="M1389" t="s">
        <v>933</v>
      </c>
      <c r="N1389" s="30">
        <v>14</v>
      </c>
      <c r="O1389" t="s">
        <v>1794</v>
      </c>
      <c r="P1389" t="s">
        <v>864</v>
      </c>
      <c r="Q1389" s="30">
        <v>958426</v>
      </c>
    </row>
    <row r="1390" spans="12:17" x14ac:dyDescent="0.25">
      <c r="L1390" s="72">
        <v>913250143</v>
      </c>
      <c r="M1390" t="s">
        <v>933</v>
      </c>
      <c r="N1390" s="30">
        <v>14</v>
      </c>
      <c r="O1390" t="s">
        <v>1794</v>
      </c>
      <c r="P1390" t="s">
        <v>870</v>
      </c>
      <c r="Q1390" s="30">
        <v>958409</v>
      </c>
    </row>
    <row r="1391" spans="12:17" x14ac:dyDescent="0.25">
      <c r="L1391" s="72">
        <v>913200201</v>
      </c>
      <c r="M1391" t="s">
        <v>933</v>
      </c>
      <c r="N1391" s="30">
        <v>14</v>
      </c>
      <c r="O1391" t="s">
        <v>1796</v>
      </c>
      <c r="P1391" t="s">
        <v>1797</v>
      </c>
      <c r="Q1391" s="30">
        <v>958621</v>
      </c>
    </row>
    <row r="1392" spans="12:17" x14ac:dyDescent="0.25">
      <c r="L1392" s="72">
        <v>913200301</v>
      </c>
      <c r="M1392" t="s">
        <v>933</v>
      </c>
      <c r="N1392" s="30">
        <v>14</v>
      </c>
      <c r="O1392" t="s">
        <v>1796</v>
      </c>
      <c r="P1392" t="s">
        <v>806</v>
      </c>
      <c r="Q1392" s="30">
        <v>958621</v>
      </c>
    </row>
    <row r="1393" spans="12:17" x14ac:dyDescent="0.25">
      <c r="L1393" s="72">
        <v>913200401</v>
      </c>
      <c r="M1393" t="s">
        <v>933</v>
      </c>
      <c r="N1393" s="30">
        <v>14</v>
      </c>
      <c r="O1393" t="s">
        <v>1796</v>
      </c>
      <c r="P1393" t="s">
        <v>807</v>
      </c>
      <c r="Q1393" s="30">
        <v>958621</v>
      </c>
    </row>
    <row r="1394" spans="12:17" x14ac:dyDescent="0.25">
      <c r="L1394" s="72">
        <v>913200402</v>
      </c>
      <c r="M1394" t="s">
        <v>933</v>
      </c>
      <c r="N1394" s="30">
        <v>14</v>
      </c>
      <c r="O1394" t="s">
        <v>1796</v>
      </c>
      <c r="P1394" t="s">
        <v>808</v>
      </c>
      <c r="Q1394" s="30">
        <v>958621</v>
      </c>
    </row>
    <row r="1395" spans="12:17" x14ac:dyDescent="0.25">
      <c r="L1395" s="72">
        <v>913200403</v>
      </c>
      <c r="M1395" t="s">
        <v>933</v>
      </c>
      <c r="N1395" s="30">
        <v>14</v>
      </c>
      <c r="O1395" t="s">
        <v>1796</v>
      </c>
      <c r="P1395" t="s">
        <v>809</v>
      </c>
      <c r="Q1395" s="30">
        <v>958621</v>
      </c>
    </row>
    <row r="1396" spans="12:17" x14ac:dyDescent="0.25">
      <c r="L1396" s="72">
        <v>913200404</v>
      </c>
      <c r="M1396" t="s">
        <v>933</v>
      </c>
      <c r="N1396" s="30">
        <v>14</v>
      </c>
      <c r="O1396" t="s">
        <v>1796</v>
      </c>
      <c r="P1396" t="s">
        <v>810</v>
      </c>
      <c r="Q1396" s="30">
        <v>958621</v>
      </c>
    </row>
    <row r="1397" spans="12:17" x14ac:dyDescent="0.25">
      <c r="L1397" s="72">
        <v>913200405</v>
      </c>
      <c r="M1397" t="s">
        <v>933</v>
      </c>
      <c r="N1397" s="30">
        <v>14</v>
      </c>
      <c r="O1397" t="s">
        <v>1796</v>
      </c>
      <c r="P1397" t="s">
        <v>811</v>
      </c>
      <c r="Q1397" s="30">
        <v>958621</v>
      </c>
    </row>
    <row r="1398" spans="12:17" x14ac:dyDescent="0.25">
      <c r="L1398" s="72">
        <v>913200406</v>
      </c>
      <c r="M1398" t="s">
        <v>933</v>
      </c>
      <c r="N1398" s="30">
        <v>14</v>
      </c>
      <c r="O1398" t="s">
        <v>1796</v>
      </c>
      <c r="P1398" t="s">
        <v>812</v>
      </c>
      <c r="Q1398" s="30">
        <v>958621</v>
      </c>
    </row>
    <row r="1399" spans="12:17" x14ac:dyDescent="0.25">
      <c r="L1399" s="72">
        <v>913200501</v>
      </c>
      <c r="M1399" t="s">
        <v>933</v>
      </c>
      <c r="N1399" s="30">
        <v>14</v>
      </c>
      <c r="O1399" t="s">
        <v>1796</v>
      </c>
      <c r="P1399" t="s">
        <v>813</v>
      </c>
      <c r="Q1399" s="30">
        <v>958621</v>
      </c>
    </row>
    <row r="1400" spans="12:17" x14ac:dyDescent="0.25">
      <c r="L1400" s="72">
        <v>913200601</v>
      </c>
      <c r="M1400" t="s">
        <v>933</v>
      </c>
      <c r="N1400" s="30">
        <v>14</v>
      </c>
      <c r="O1400" t="s">
        <v>1796</v>
      </c>
      <c r="P1400" t="s">
        <v>814</v>
      </c>
      <c r="Q1400" s="30">
        <v>958621</v>
      </c>
    </row>
    <row r="1401" spans="12:17" x14ac:dyDescent="0.25">
      <c r="L1401" s="72">
        <v>913200801</v>
      </c>
      <c r="M1401" t="s">
        <v>933</v>
      </c>
      <c r="N1401" s="30">
        <v>14</v>
      </c>
      <c r="O1401" t="s">
        <v>1796</v>
      </c>
      <c r="P1401" t="s">
        <v>815</v>
      </c>
      <c r="Q1401" s="30">
        <v>958621</v>
      </c>
    </row>
    <row r="1402" spans="12:17" x14ac:dyDescent="0.25">
      <c r="L1402" s="72">
        <v>913200901</v>
      </c>
      <c r="M1402" t="s">
        <v>933</v>
      </c>
      <c r="N1402" s="30">
        <v>14</v>
      </c>
      <c r="O1402" t="s">
        <v>1796</v>
      </c>
      <c r="P1402" t="s">
        <v>816</v>
      </c>
      <c r="Q1402" s="30">
        <v>958621</v>
      </c>
    </row>
    <row r="1403" spans="12:17" x14ac:dyDescent="0.25">
      <c r="L1403" s="72">
        <v>913201203</v>
      </c>
      <c r="M1403" t="s">
        <v>933</v>
      </c>
      <c r="N1403" s="30">
        <v>14</v>
      </c>
      <c r="O1403" t="s">
        <v>1796</v>
      </c>
      <c r="P1403" t="s">
        <v>817</v>
      </c>
      <c r="Q1403" s="30">
        <v>958621</v>
      </c>
    </row>
    <row r="1404" spans="12:17" x14ac:dyDescent="0.25">
      <c r="L1404" s="72">
        <v>913201301</v>
      </c>
      <c r="M1404" t="s">
        <v>933</v>
      </c>
      <c r="N1404" s="30">
        <v>14</v>
      </c>
      <c r="O1404" t="s">
        <v>1796</v>
      </c>
      <c r="P1404" t="s">
        <v>818</v>
      </c>
      <c r="Q1404" s="30">
        <v>958621</v>
      </c>
    </row>
    <row r="1405" spans="12:17" x14ac:dyDescent="0.25">
      <c r="L1405" s="72">
        <v>913201401</v>
      </c>
      <c r="M1405" t="s">
        <v>933</v>
      </c>
      <c r="N1405" s="30">
        <v>14</v>
      </c>
      <c r="O1405" t="s">
        <v>1796</v>
      </c>
      <c r="P1405" t="s">
        <v>819</v>
      </c>
      <c r="Q1405" s="30">
        <v>958621</v>
      </c>
    </row>
    <row r="1406" spans="12:17" x14ac:dyDescent="0.25">
      <c r="L1406" s="72">
        <v>913201501</v>
      </c>
      <c r="M1406" t="s">
        <v>933</v>
      </c>
      <c r="N1406" s="30">
        <v>14</v>
      </c>
      <c r="O1406" t="s">
        <v>1796</v>
      </c>
      <c r="P1406" t="s">
        <v>820</v>
      </c>
      <c r="Q1406" s="30">
        <v>958621</v>
      </c>
    </row>
    <row r="1407" spans="12:17" x14ac:dyDescent="0.25">
      <c r="L1407" s="72">
        <v>913210201</v>
      </c>
      <c r="M1407" t="s">
        <v>933</v>
      </c>
      <c r="N1407" s="30">
        <v>14</v>
      </c>
      <c r="O1407" t="s">
        <v>1796</v>
      </c>
      <c r="P1407" t="s">
        <v>821</v>
      </c>
      <c r="Q1407" s="30">
        <v>958637</v>
      </c>
    </row>
    <row r="1408" spans="12:17" x14ac:dyDescent="0.25">
      <c r="L1408" s="72">
        <v>913210301</v>
      </c>
      <c r="M1408" t="s">
        <v>933</v>
      </c>
      <c r="N1408" s="30">
        <v>14</v>
      </c>
      <c r="O1408" t="s">
        <v>1796</v>
      </c>
      <c r="P1408" t="s">
        <v>822</v>
      </c>
      <c r="Q1408" s="30">
        <v>958637</v>
      </c>
    </row>
    <row r="1409" spans="12:17" x14ac:dyDescent="0.25">
      <c r="L1409" s="72">
        <v>913210401</v>
      </c>
      <c r="M1409" t="s">
        <v>933</v>
      </c>
      <c r="N1409" s="30">
        <v>14</v>
      </c>
      <c r="O1409" t="s">
        <v>1796</v>
      </c>
      <c r="P1409" t="s">
        <v>823</v>
      </c>
      <c r="Q1409" s="30">
        <v>958637</v>
      </c>
    </row>
    <row r="1410" spans="12:17" x14ac:dyDescent="0.25">
      <c r="L1410" s="72">
        <v>913210501</v>
      </c>
      <c r="M1410" t="s">
        <v>933</v>
      </c>
      <c r="N1410" s="30">
        <v>14</v>
      </c>
      <c r="O1410" t="s">
        <v>1796</v>
      </c>
      <c r="P1410" t="s">
        <v>824</v>
      </c>
      <c r="Q1410" s="30">
        <v>958637</v>
      </c>
    </row>
    <row r="1411" spans="12:17" x14ac:dyDescent="0.25">
      <c r="L1411" s="72">
        <v>913220106</v>
      </c>
      <c r="M1411" t="s">
        <v>933</v>
      </c>
      <c r="N1411" s="30">
        <v>14</v>
      </c>
      <c r="O1411" t="s">
        <v>1796</v>
      </c>
      <c r="P1411" t="s">
        <v>825</v>
      </c>
      <c r="Q1411" s="30">
        <v>958657</v>
      </c>
    </row>
    <row r="1412" spans="12:17" x14ac:dyDescent="0.25">
      <c r="L1412" s="72">
        <v>913230201</v>
      </c>
      <c r="M1412" t="s">
        <v>933</v>
      </c>
      <c r="N1412" s="30">
        <v>14</v>
      </c>
      <c r="O1412" t="s">
        <v>1796</v>
      </c>
      <c r="P1412" t="s">
        <v>826</v>
      </c>
      <c r="Q1412" s="30">
        <v>958690</v>
      </c>
    </row>
    <row r="1413" spans="12:17" x14ac:dyDescent="0.25">
      <c r="L1413" s="72">
        <v>913230301</v>
      </c>
      <c r="M1413" t="s">
        <v>933</v>
      </c>
      <c r="N1413" s="30">
        <v>14</v>
      </c>
      <c r="O1413" t="s">
        <v>1796</v>
      </c>
      <c r="P1413" t="s">
        <v>827</v>
      </c>
      <c r="Q1413" s="30">
        <v>958564</v>
      </c>
    </row>
    <row r="1414" spans="12:17" x14ac:dyDescent="0.25">
      <c r="L1414" s="72">
        <v>913230401</v>
      </c>
      <c r="M1414" t="s">
        <v>933</v>
      </c>
      <c r="N1414" s="30">
        <v>14</v>
      </c>
      <c r="O1414" t="s">
        <v>1796</v>
      </c>
      <c r="P1414" t="s">
        <v>828</v>
      </c>
      <c r="Q1414" s="30">
        <v>958448</v>
      </c>
    </row>
    <row r="1415" spans="12:17" x14ac:dyDescent="0.25">
      <c r="L1415" s="72">
        <v>913230501</v>
      </c>
      <c r="M1415" t="s">
        <v>933</v>
      </c>
      <c r="N1415" s="30">
        <v>14</v>
      </c>
      <c r="O1415" t="s">
        <v>1796</v>
      </c>
      <c r="P1415" t="s">
        <v>829</v>
      </c>
      <c r="Q1415" s="30">
        <v>958442</v>
      </c>
    </row>
    <row r="1416" spans="12:17" x14ac:dyDescent="0.25">
      <c r="L1416" s="72">
        <v>913230601</v>
      </c>
      <c r="M1416" t="s">
        <v>933</v>
      </c>
      <c r="N1416" s="30">
        <v>14</v>
      </c>
      <c r="O1416" t="s">
        <v>1796</v>
      </c>
      <c r="P1416" t="s">
        <v>830</v>
      </c>
      <c r="Q1416" s="30">
        <v>958567</v>
      </c>
    </row>
    <row r="1417" spans="12:17" x14ac:dyDescent="0.25">
      <c r="L1417" s="72">
        <v>913240101</v>
      </c>
      <c r="M1417" t="s">
        <v>933</v>
      </c>
      <c r="N1417" s="30">
        <v>14</v>
      </c>
      <c r="O1417" t="s">
        <v>1796</v>
      </c>
      <c r="P1417" t="s">
        <v>831</v>
      </c>
      <c r="Q1417" s="30">
        <v>958511</v>
      </c>
    </row>
    <row r="1418" spans="12:17" x14ac:dyDescent="0.25">
      <c r="L1418" s="72">
        <v>913250116</v>
      </c>
      <c r="M1418" t="s">
        <v>933</v>
      </c>
      <c r="N1418" s="30">
        <v>14</v>
      </c>
      <c r="O1418" t="s">
        <v>1796</v>
      </c>
      <c r="P1418" t="s">
        <v>845</v>
      </c>
      <c r="Q1418" s="30">
        <v>958621</v>
      </c>
    </row>
    <row r="1419" spans="12:17" x14ac:dyDescent="0.25">
      <c r="L1419" s="72">
        <v>913250117</v>
      </c>
      <c r="M1419" t="s">
        <v>933</v>
      </c>
      <c r="N1419" s="30">
        <v>14</v>
      </c>
      <c r="O1419" t="s">
        <v>1796</v>
      </c>
      <c r="P1419" t="s">
        <v>1798</v>
      </c>
      <c r="Q1419" s="30">
        <v>958511</v>
      </c>
    </row>
    <row r="1420" spans="12:17" x14ac:dyDescent="0.25">
      <c r="L1420" s="72">
        <v>913250123</v>
      </c>
      <c r="M1420" t="s">
        <v>933</v>
      </c>
      <c r="N1420" s="30">
        <v>14</v>
      </c>
      <c r="O1420" t="s">
        <v>1796</v>
      </c>
      <c r="P1420" t="s">
        <v>851</v>
      </c>
      <c r="Q1420" s="30">
        <v>958637</v>
      </c>
    </row>
    <row r="1421" spans="12:17" x14ac:dyDescent="0.25">
      <c r="L1421" s="72">
        <v>913250124</v>
      </c>
      <c r="M1421" t="s">
        <v>933</v>
      </c>
      <c r="N1421" s="30">
        <v>14</v>
      </c>
      <c r="O1421" t="s">
        <v>1796</v>
      </c>
      <c r="P1421" t="s">
        <v>852</v>
      </c>
      <c r="Q1421" s="30">
        <v>958637</v>
      </c>
    </row>
    <row r="1422" spans="12:17" x14ac:dyDescent="0.25">
      <c r="L1422" s="72">
        <v>913250125</v>
      </c>
      <c r="M1422" t="s">
        <v>933</v>
      </c>
      <c r="N1422" s="30">
        <v>14</v>
      </c>
      <c r="O1422" t="s">
        <v>1796</v>
      </c>
      <c r="P1422" t="s">
        <v>853</v>
      </c>
      <c r="Q1422" s="30">
        <v>958621</v>
      </c>
    </row>
    <row r="1423" spans="12:17" x14ac:dyDescent="0.25">
      <c r="L1423" s="72">
        <v>913250128</v>
      </c>
      <c r="M1423" t="s">
        <v>933</v>
      </c>
      <c r="N1423" s="30">
        <v>14</v>
      </c>
      <c r="O1423" t="s">
        <v>1796</v>
      </c>
      <c r="P1423" t="s">
        <v>856</v>
      </c>
      <c r="Q1423" s="30">
        <v>958637</v>
      </c>
    </row>
    <row r="1424" spans="12:17" x14ac:dyDescent="0.25">
      <c r="L1424" s="72">
        <v>913250131</v>
      </c>
      <c r="M1424" t="s">
        <v>933</v>
      </c>
      <c r="N1424" s="30">
        <v>14</v>
      </c>
      <c r="O1424" t="s">
        <v>1796</v>
      </c>
      <c r="P1424" t="s">
        <v>859</v>
      </c>
      <c r="Q1424" s="30">
        <v>958637</v>
      </c>
    </row>
    <row r="1425" spans="12:17" x14ac:dyDescent="0.25">
      <c r="L1425" s="72">
        <v>913250137</v>
      </c>
      <c r="M1425" t="s">
        <v>933</v>
      </c>
      <c r="N1425" s="30">
        <v>14</v>
      </c>
      <c r="O1425" t="s">
        <v>1796</v>
      </c>
      <c r="P1425" t="s">
        <v>865</v>
      </c>
      <c r="Q1425" s="30">
        <v>958674</v>
      </c>
    </row>
    <row r="1426" spans="12:17" x14ac:dyDescent="0.25">
      <c r="L1426" s="72">
        <v>913250144</v>
      </c>
      <c r="M1426" t="s">
        <v>933</v>
      </c>
      <c r="N1426" s="30">
        <v>14</v>
      </c>
      <c r="O1426" t="s">
        <v>1796</v>
      </c>
      <c r="P1426" t="s">
        <v>871</v>
      </c>
      <c r="Q1426" s="30">
        <v>958657</v>
      </c>
    </row>
    <row r="1427" spans="12:17" x14ac:dyDescent="0.25">
      <c r="L1427" s="72">
        <v>913250104</v>
      </c>
      <c r="M1427" t="s">
        <v>933</v>
      </c>
      <c r="N1427" s="30">
        <v>14</v>
      </c>
      <c r="O1427" t="s">
        <v>1799</v>
      </c>
      <c r="P1427" t="s">
        <v>834</v>
      </c>
      <c r="Q1427" s="30">
        <v>958370</v>
      </c>
    </row>
    <row r="1428" spans="12:17" x14ac:dyDescent="0.25">
      <c r="L1428" s="154">
        <v>411090501</v>
      </c>
      <c r="M1428" s="155" t="s">
        <v>178</v>
      </c>
      <c r="N1428" s="156">
        <v>9</v>
      </c>
      <c r="O1428" s="155" t="s">
        <v>1698</v>
      </c>
      <c r="P1428" s="155" t="s">
        <v>430</v>
      </c>
      <c r="Q1428" s="156">
        <v>958792</v>
      </c>
    </row>
    <row r="1429" spans="12:17" x14ac:dyDescent="0.25">
      <c r="L1429" s="156">
        <v>409010501</v>
      </c>
      <c r="M1429" s="155" t="s">
        <v>178</v>
      </c>
      <c r="N1429" s="156">
        <v>9</v>
      </c>
      <c r="O1429" s="155" t="s">
        <v>1663</v>
      </c>
      <c r="P1429" s="155" t="s">
        <v>25</v>
      </c>
      <c r="Q1429" s="156">
        <v>958737</v>
      </c>
    </row>
    <row r="1430" spans="12:17" x14ac:dyDescent="0.25">
      <c r="L1430" s="156">
        <v>409030323</v>
      </c>
      <c r="M1430" s="155" t="s">
        <v>178</v>
      </c>
      <c r="N1430" s="156">
        <v>10</v>
      </c>
      <c r="O1430" s="155" t="s">
        <v>1704</v>
      </c>
      <c r="P1430" s="155" t="s">
        <v>396</v>
      </c>
      <c r="Q1430" s="156">
        <v>958809</v>
      </c>
    </row>
    <row r="1431" spans="12:17" x14ac:dyDescent="0.25">
      <c r="L1431" s="156">
        <v>409041011</v>
      </c>
      <c r="M1431" s="155" t="s">
        <v>178</v>
      </c>
      <c r="N1431" s="156">
        <v>9</v>
      </c>
      <c r="O1431" s="155" t="s">
        <v>1729</v>
      </c>
      <c r="P1431" s="155" t="s">
        <v>947</v>
      </c>
      <c r="Q1431" s="156">
        <v>958768</v>
      </c>
    </row>
    <row r="1432" spans="12:17" x14ac:dyDescent="0.25">
      <c r="L1432" s="156">
        <v>497000002</v>
      </c>
      <c r="M1432" s="155" t="s">
        <v>178</v>
      </c>
      <c r="N1432" s="156">
        <v>9</v>
      </c>
      <c r="O1432" s="155" t="s">
        <v>1666</v>
      </c>
      <c r="P1432" s="155" t="s">
        <v>410</v>
      </c>
      <c r="Q1432" s="156">
        <v>958744</v>
      </c>
    </row>
    <row r="1433" spans="12:17" x14ac:dyDescent="0.25">
      <c r="L1433" s="156">
        <v>801120211</v>
      </c>
      <c r="M1433" s="155" t="s">
        <v>22</v>
      </c>
      <c r="N1433" s="155"/>
      <c r="O1433" s="155"/>
      <c r="P1433" s="155" t="s">
        <v>1496</v>
      </c>
      <c r="Q1433" s="156">
        <v>959929</v>
      </c>
    </row>
    <row r="1434" spans="12:17" x14ac:dyDescent="0.25">
      <c r="L1434" s="156">
        <v>497000096</v>
      </c>
      <c r="M1434" s="155" t="s">
        <v>1497</v>
      </c>
      <c r="N1434" s="155"/>
      <c r="O1434" s="155"/>
      <c r="P1434" s="155" t="s">
        <v>406</v>
      </c>
      <c r="Q1434" s="156">
        <v>958832</v>
      </c>
    </row>
    <row r="1435" spans="12:17" x14ac:dyDescent="0.25">
      <c r="L1435" s="156">
        <v>509020102</v>
      </c>
      <c r="M1435" s="155" t="s">
        <v>1497</v>
      </c>
      <c r="N1435" s="155"/>
      <c r="O1435" s="155"/>
      <c r="P1435" s="155" t="s">
        <v>1494</v>
      </c>
      <c r="Q1435" s="156">
        <v>958833</v>
      </c>
    </row>
    <row r="1436" spans="12:17" x14ac:dyDescent="0.25">
      <c r="L1436" s="156">
        <v>497000031</v>
      </c>
      <c r="M1436" s="155" t="s">
        <v>1497</v>
      </c>
      <c r="N1436" s="155"/>
      <c r="O1436" s="155"/>
      <c r="P1436" s="155" t="s">
        <v>387</v>
      </c>
      <c r="Q1436" s="156">
        <v>958912</v>
      </c>
    </row>
    <row r="1437" spans="12:17" x14ac:dyDescent="0.25">
      <c r="L1437" s="156">
        <v>497000098</v>
      </c>
      <c r="M1437" s="155" t="s">
        <v>1497</v>
      </c>
      <c r="N1437" s="155"/>
      <c r="O1437" s="155"/>
      <c r="P1437" s="155" t="s">
        <v>390</v>
      </c>
      <c r="Q1437" s="156">
        <v>958882</v>
      </c>
    </row>
    <row r="1438" spans="12:17" x14ac:dyDescent="0.25">
      <c r="L1438" s="156">
        <v>410030705</v>
      </c>
      <c r="M1438" s="155" t="s">
        <v>1497</v>
      </c>
      <c r="N1438" s="155"/>
      <c r="O1438" s="155"/>
      <c r="P1438" s="155" t="s">
        <v>368</v>
      </c>
      <c r="Q1438" s="156">
        <v>958941</v>
      </c>
    </row>
    <row r="1439" spans="12:17" x14ac:dyDescent="0.25">
      <c r="L1439" s="156">
        <v>497000099</v>
      </c>
      <c r="M1439" s="155" t="s">
        <v>1497</v>
      </c>
      <c r="N1439" s="155"/>
      <c r="O1439" s="155"/>
      <c r="P1439" s="155" t="s">
        <v>374</v>
      </c>
      <c r="Q1439" s="156">
        <v>958969</v>
      </c>
    </row>
    <row r="1440" spans="12:17" x14ac:dyDescent="0.25">
      <c r="L1440" s="156">
        <v>497000039</v>
      </c>
      <c r="M1440" s="155" t="s">
        <v>1497</v>
      </c>
      <c r="N1440" s="155"/>
      <c r="O1440" s="155"/>
      <c r="P1440" s="155" t="s">
        <v>1434</v>
      </c>
      <c r="Q1440" s="156">
        <v>958770</v>
      </c>
    </row>
    <row r="1441" spans="12:17" x14ac:dyDescent="0.25">
      <c r="L1441" s="156">
        <v>509070201</v>
      </c>
      <c r="M1441" s="155" t="s">
        <v>1497</v>
      </c>
      <c r="N1441" s="155"/>
      <c r="O1441" s="155"/>
      <c r="P1441" s="155" t="s">
        <v>1498</v>
      </c>
      <c r="Q1441" s="156">
        <v>958785</v>
      </c>
    </row>
    <row r="1442" spans="12:17" x14ac:dyDescent="0.25">
      <c r="L1442" s="156">
        <v>511040117</v>
      </c>
      <c r="M1442" s="155" t="s">
        <v>1497</v>
      </c>
      <c r="N1442" s="155"/>
      <c r="O1442" s="155"/>
      <c r="P1442" s="155" t="s">
        <v>1499</v>
      </c>
      <c r="Q1442" s="156">
        <v>958840</v>
      </c>
    </row>
    <row r="1443" spans="12:17" x14ac:dyDescent="0.25">
      <c r="L1443" s="156">
        <v>211060802</v>
      </c>
      <c r="M1443" s="155" t="s">
        <v>271</v>
      </c>
      <c r="N1443" s="155"/>
      <c r="O1443" s="155"/>
      <c r="P1443" s="155" t="s">
        <v>1080</v>
      </c>
      <c r="Q1443" s="156">
        <v>959430</v>
      </c>
    </row>
    <row r="1444" spans="12:17" x14ac:dyDescent="0.25">
      <c r="L1444" s="156">
        <v>410020111</v>
      </c>
      <c r="M1444" s="155" t="s">
        <v>178</v>
      </c>
      <c r="N1444" s="155"/>
      <c r="O1444" s="155"/>
      <c r="P1444" s="155" t="s">
        <v>403</v>
      </c>
      <c r="Q1444" s="156">
        <v>958826</v>
      </c>
    </row>
    <row r="1445" spans="12:17" x14ac:dyDescent="0.25">
      <c r="L1445" s="156">
        <v>410010113</v>
      </c>
      <c r="M1445" s="155" t="s">
        <v>178</v>
      </c>
      <c r="N1445" s="155"/>
      <c r="O1445" s="155"/>
      <c r="P1445" s="155" t="s">
        <v>401</v>
      </c>
      <c r="Q1445" s="156">
        <v>958819</v>
      </c>
    </row>
    <row r="1446" spans="12:17" x14ac:dyDescent="0.25">
      <c r="L1446" s="156">
        <v>497000094</v>
      </c>
      <c r="M1446" s="155" t="s">
        <v>178</v>
      </c>
      <c r="N1446" s="155"/>
      <c r="O1446" s="155"/>
      <c r="P1446" s="155" t="s">
        <v>394</v>
      </c>
      <c r="Q1446" s="156">
        <v>958798</v>
      </c>
    </row>
    <row r="1447" spans="12:17" x14ac:dyDescent="0.25">
      <c r="L1447" s="156">
        <v>409041101</v>
      </c>
      <c r="M1447" s="155" t="s">
        <v>178</v>
      </c>
      <c r="N1447" s="155"/>
      <c r="O1447" s="155"/>
      <c r="P1447" s="155" t="s">
        <v>384</v>
      </c>
      <c r="Q1447" s="156">
        <v>958866</v>
      </c>
    </row>
    <row r="1448" spans="12:17" x14ac:dyDescent="0.25">
      <c r="L1448" s="156">
        <v>497000076</v>
      </c>
      <c r="M1448" s="155" t="s">
        <v>178</v>
      </c>
      <c r="N1448" s="155"/>
      <c r="O1448" s="155"/>
      <c r="P1448" s="155" t="s">
        <v>380</v>
      </c>
      <c r="Q1448" s="156">
        <v>958858</v>
      </c>
    </row>
    <row r="1449" spans="12:17" x14ac:dyDescent="0.25">
      <c r="L1449" s="156">
        <v>411080301</v>
      </c>
      <c r="M1449" s="155" t="s">
        <v>178</v>
      </c>
      <c r="N1449" s="155"/>
      <c r="O1449" s="155"/>
      <c r="P1449" s="155" t="s">
        <v>391</v>
      </c>
      <c r="Q1449" s="156">
        <v>958885</v>
      </c>
    </row>
    <row r="1450" spans="12:17" x14ac:dyDescent="0.25">
      <c r="L1450" s="156">
        <v>411120111</v>
      </c>
      <c r="M1450" s="155" t="s">
        <v>178</v>
      </c>
      <c r="N1450" s="155"/>
      <c r="O1450" s="155"/>
      <c r="P1450" s="155" t="s">
        <v>364</v>
      </c>
      <c r="Q1450" s="156">
        <v>958929</v>
      </c>
    </row>
    <row r="1451" spans="12:17" x14ac:dyDescent="0.25">
      <c r="L1451" s="156">
        <v>497000107</v>
      </c>
      <c r="M1451" s="155" t="s">
        <v>178</v>
      </c>
      <c r="N1451" s="155"/>
      <c r="O1451" s="155"/>
      <c r="P1451" s="155" t="s">
        <v>372</v>
      </c>
      <c r="Q1451" s="156">
        <v>958960</v>
      </c>
    </row>
    <row r="1452" spans="12:17" x14ac:dyDescent="0.25">
      <c r="L1452" s="156">
        <v>497000106</v>
      </c>
      <c r="M1452" s="155" t="s">
        <v>178</v>
      </c>
      <c r="N1452" s="155"/>
      <c r="O1452" s="155"/>
      <c r="P1452" s="155" t="s">
        <v>369</v>
      </c>
      <c r="Q1452" s="156">
        <v>958945</v>
      </c>
    </row>
    <row r="1453" spans="12:17" x14ac:dyDescent="0.25">
      <c r="L1453" s="156">
        <v>411030108</v>
      </c>
      <c r="M1453" s="155" t="s">
        <v>178</v>
      </c>
      <c r="N1453" s="155"/>
      <c r="O1453" s="155"/>
      <c r="P1453" s="155" t="s">
        <v>1430</v>
      </c>
      <c r="Q1453" s="156">
        <v>958919</v>
      </c>
    </row>
    <row r="1454" spans="12:17" x14ac:dyDescent="0.25">
      <c r="L1454" s="156">
        <v>409041015</v>
      </c>
      <c r="M1454" s="155" t="s">
        <v>178</v>
      </c>
      <c r="N1454" s="155"/>
      <c r="O1454" s="155"/>
      <c r="P1454" s="155" t="s">
        <v>415</v>
      </c>
      <c r="Q1454" s="156">
        <v>958752</v>
      </c>
    </row>
  </sheetData>
  <mergeCells count="5">
    <mergeCell ref="B1:E1"/>
    <mergeCell ref="D2:D3"/>
    <mergeCell ref="E2:E3"/>
    <mergeCell ref="F2:F3"/>
    <mergeCell ref="G2:G3"/>
  </mergeCells>
  <conditionalFormatting sqref="L2:L183">
    <cfRule type="duplicateValues" dxfId="68" priority="42" stopIfTrue="1"/>
  </conditionalFormatting>
  <conditionalFormatting sqref="L569:L582">
    <cfRule type="duplicateValues" dxfId="67" priority="40" stopIfTrue="1"/>
  </conditionalFormatting>
  <conditionalFormatting sqref="L569:L683">
    <cfRule type="duplicateValues" dxfId="66" priority="41" stopIfTrue="1"/>
  </conditionalFormatting>
  <conditionalFormatting sqref="L573">
    <cfRule type="duplicateValues" dxfId="65" priority="37" stopIfTrue="1"/>
    <cfRule type="duplicateValues" dxfId="64" priority="36" stopIfTrue="1"/>
  </conditionalFormatting>
  <conditionalFormatting sqref="L574">
    <cfRule type="duplicateValues" dxfId="63" priority="35" stopIfTrue="1"/>
    <cfRule type="duplicateValues" dxfId="62" priority="34" stopIfTrue="1"/>
  </conditionalFormatting>
  <conditionalFormatting sqref="L575:L576">
    <cfRule type="duplicateValues" dxfId="61" priority="32" stopIfTrue="1"/>
    <cfRule type="duplicateValues" dxfId="60" priority="33" stopIfTrue="1"/>
  </conditionalFormatting>
  <conditionalFormatting sqref="L575:L582">
    <cfRule type="duplicateValues" dxfId="59" priority="39" stopIfTrue="1"/>
    <cfRule type="duplicateValues" dxfId="58" priority="38" stopIfTrue="1"/>
  </conditionalFormatting>
  <conditionalFormatting sqref="L577">
    <cfRule type="duplicateValues" dxfId="57" priority="31" stopIfTrue="1"/>
    <cfRule type="duplicateValues" dxfId="56" priority="30" stopIfTrue="1"/>
  </conditionalFormatting>
  <conditionalFormatting sqref="L578:L582">
    <cfRule type="duplicateValues" dxfId="55" priority="29" stopIfTrue="1"/>
    <cfRule type="duplicateValues" dxfId="54" priority="28" stopIfTrue="1"/>
  </conditionalFormatting>
  <conditionalFormatting sqref="L583:L683">
    <cfRule type="duplicateValues" dxfId="53" priority="23" stopIfTrue="1"/>
    <cfRule type="duplicateValues" dxfId="52" priority="27" stopIfTrue="1"/>
    <cfRule type="duplicateValues" dxfId="51" priority="26" stopIfTrue="1"/>
    <cfRule type="duplicateValues" dxfId="50" priority="25" stopIfTrue="1"/>
    <cfRule type="duplicateValues" dxfId="49" priority="24" stopIfTrue="1"/>
  </conditionalFormatting>
  <conditionalFormatting sqref="L740:L834">
    <cfRule type="duplicateValues" dxfId="48" priority="22" stopIfTrue="1"/>
  </conditionalFormatting>
  <conditionalFormatting sqref="L835:L945">
    <cfRule type="duplicateValues" dxfId="47" priority="21" stopIfTrue="1"/>
  </conditionalFormatting>
  <conditionalFormatting sqref="L936">
    <cfRule type="duplicateValues" dxfId="46" priority="18" stopIfTrue="1"/>
    <cfRule type="duplicateValues" dxfId="45" priority="17" stopIfTrue="1"/>
  </conditionalFormatting>
  <conditionalFormatting sqref="L937">
    <cfRule type="duplicateValues" dxfId="44" priority="16" stopIfTrue="1"/>
    <cfRule type="duplicateValues" dxfId="43" priority="15" stopIfTrue="1"/>
  </conditionalFormatting>
  <conditionalFormatting sqref="L938:L939">
    <cfRule type="duplicateValues" dxfId="42" priority="14" stopIfTrue="1"/>
    <cfRule type="duplicateValues" dxfId="41" priority="13" stopIfTrue="1"/>
  </conditionalFormatting>
  <conditionalFormatting sqref="L938:L945">
    <cfRule type="duplicateValues" dxfId="40" priority="20" stopIfTrue="1"/>
    <cfRule type="duplicateValues" dxfId="39" priority="19" stopIfTrue="1"/>
  </conditionalFormatting>
  <conditionalFormatting sqref="L940">
    <cfRule type="duplicateValues" dxfId="38" priority="11" stopIfTrue="1"/>
    <cfRule type="duplicateValues" dxfId="37" priority="12" stopIfTrue="1"/>
  </conditionalFormatting>
  <conditionalFormatting sqref="L941:L945">
    <cfRule type="duplicateValues" dxfId="36" priority="10" stopIfTrue="1"/>
    <cfRule type="duplicateValues" dxfId="35" priority="9" stopIfTrue="1"/>
  </conditionalFormatting>
  <conditionalFormatting sqref="L1096:L1427">
    <cfRule type="duplicateValues" dxfId="34" priority="8" stopIfTrue="1"/>
  </conditionalFormatting>
  <conditionalFormatting sqref="L1428">
    <cfRule type="duplicateValues" dxfId="33" priority="1" stopIfTrue="1"/>
  </conditionalFormatting>
  <conditionalFormatting sqref="P2:P183">
    <cfRule type="duplicateValues" dxfId="32" priority="7" stopIfTrue="1"/>
  </conditionalFormatting>
  <conditionalFormatting sqref="P569:P683">
    <cfRule type="duplicateValues" dxfId="31" priority="6" stopIfTrue="1"/>
  </conditionalFormatting>
  <conditionalFormatting sqref="P583:P683">
    <cfRule type="duplicateValues" dxfId="30" priority="5" stopIfTrue="1"/>
  </conditionalFormatting>
  <conditionalFormatting sqref="P740:P834">
    <cfRule type="duplicateValues" dxfId="29" priority="4" stopIfTrue="1"/>
  </conditionalFormatting>
  <conditionalFormatting sqref="P922:P945">
    <cfRule type="duplicateValues" dxfId="28" priority="3" stopIfTrue="1"/>
  </conditionalFormatting>
  <conditionalFormatting sqref="P1096:P1394">
    <cfRule type="duplicateValues" dxfId="27" priority="2" stopIfTrue="1"/>
  </conditionalFormatting>
  <pageMargins left="0.39370078740157483" right="0.39370078740157483" top="0.35433070866141736" bottom="0.35433070866141736" header="0.31496062992125984" footer="0.31496062992125984"/>
  <pageSetup paperSize="9" scale="65" orientation="portrait" r:id="rId1"/>
  <rowBreaks count="1" manualBreakCount="1">
    <brk id="54" max="16383" man="1"/>
  </rowBreaks>
  <ignoredErrors>
    <ignoredError sqref="C4:C35 G4:G35 C36:C42 G36:G42 C47:C80 G47:G80 C81:C87 G81:G87 C88:C90 G88:G90 C91:C93 G91:G93 G43:G45 C43:C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31"/>
  <sheetViews>
    <sheetView showGridLines="0" showZeros="0" zoomScale="145" zoomScaleNormal="145" zoomScaleSheetLayoutView="100" workbookViewId="0">
      <selection activeCell="A8" sqref="A8"/>
    </sheetView>
  </sheetViews>
  <sheetFormatPr defaultColWidth="8.85546875" defaultRowHeight="15" x14ac:dyDescent="0.25"/>
  <cols>
    <col min="1" max="1" width="14.7109375" customWidth="1"/>
    <col min="2" max="2" width="3.42578125" customWidth="1"/>
    <col min="3" max="3" width="1.28515625" style="30" customWidth="1"/>
    <col min="4" max="4" width="3.42578125" customWidth="1"/>
    <col min="5" max="5" width="3.42578125" style="152" customWidth="1"/>
    <col min="6" max="6" width="1.28515625" style="30" customWidth="1"/>
    <col min="7" max="7" width="3.42578125" customWidth="1"/>
    <col min="8" max="8" width="3.42578125" style="152" customWidth="1"/>
    <col min="9" max="9" width="1.28515625" style="30" customWidth="1"/>
    <col min="10" max="10" width="3.42578125" customWidth="1"/>
    <col min="11" max="11" width="3.42578125" style="152" customWidth="1"/>
    <col min="12" max="12" width="1.28515625" style="30" customWidth="1"/>
    <col min="13" max="13" width="3.42578125" customWidth="1"/>
    <col min="14" max="14" width="3.42578125" style="152" customWidth="1"/>
    <col min="15" max="15" width="1.28515625" style="30" customWidth="1"/>
    <col min="16" max="17" width="3.42578125" customWidth="1"/>
    <col min="18" max="18" width="1.28515625" style="30" customWidth="1"/>
    <col min="19" max="20" width="3.42578125" customWidth="1"/>
    <col min="21" max="21" width="1.28515625" style="30" customWidth="1"/>
    <col min="22" max="23" width="3.42578125" customWidth="1"/>
    <col min="24" max="24" width="1.28515625" style="30" customWidth="1"/>
    <col min="25" max="26" width="3.42578125" customWidth="1"/>
    <col min="27" max="27" width="1.28515625" style="30" customWidth="1"/>
    <col min="28" max="28" width="3.42578125" customWidth="1"/>
    <col min="29" max="29" width="14.7109375" customWidth="1"/>
  </cols>
  <sheetData>
    <row r="2" spans="2:28" ht="27.95" customHeight="1" x14ac:dyDescent="0.25">
      <c r="B2" s="171" t="str">
        <f>CONCATENATE(DENEME_v4!$A$1,"  ",DENEME_v4!$C$1,"A  CEVAP ANAHTARI","  ",DENEME_v4!$G$1)</f>
        <v xml:space="preserve">  11. Sınıf Bursluluk Testi 2 CAA  CEVAP ANAHTARI  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spans="2:28" x14ac:dyDescent="0.25">
      <c r="B3" s="172" t="s">
        <v>1448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2" t="s">
        <v>987</v>
      </c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2:28" ht="18" customHeight="1" x14ac:dyDescent="0.25">
      <c r="B4" s="140">
        <v>1</v>
      </c>
      <c r="C4" s="141" t="s">
        <v>988</v>
      </c>
      <c r="D4" s="142" t="str">
        <f>DENEME_v4!$E$4</f>
        <v>D</v>
      </c>
      <c r="E4" s="143">
        <f>B8+1</f>
        <v>6</v>
      </c>
      <c r="F4" s="141" t="s">
        <v>988</v>
      </c>
      <c r="G4" s="142" t="str">
        <f>DENEME_v4!$E$9</f>
        <v>B</v>
      </c>
      <c r="H4" s="143">
        <f>E8+1</f>
        <v>11</v>
      </c>
      <c r="I4" s="141" t="s">
        <v>988</v>
      </c>
      <c r="J4" s="142" t="str">
        <f>DENEME_v4!$E$14</f>
        <v>A</v>
      </c>
      <c r="K4" s="143">
        <f>H8+1</f>
        <v>16</v>
      </c>
      <c r="L4" s="141" t="s">
        <v>988</v>
      </c>
      <c r="M4" s="142" t="str">
        <f>DENEME_v4!$E$19</f>
        <v>E</v>
      </c>
      <c r="N4" s="143">
        <f>K8+1</f>
        <v>21</v>
      </c>
      <c r="O4" s="141" t="s">
        <v>988</v>
      </c>
      <c r="P4" s="144" t="str">
        <f>DENEME_v4!$E$24</f>
        <v>B</v>
      </c>
      <c r="Q4" s="140">
        <v>1</v>
      </c>
      <c r="R4" s="141" t="s">
        <v>988</v>
      </c>
      <c r="S4" s="142" t="str">
        <f>DENEME_v4!$E$29</f>
        <v>A</v>
      </c>
      <c r="T4" s="143">
        <f>Q8+1</f>
        <v>6</v>
      </c>
      <c r="U4" s="141" t="s">
        <v>988</v>
      </c>
      <c r="V4" s="142" t="str">
        <f>DENEME_v4!$E$34</f>
        <v>C</v>
      </c>
      <c r="W4" s="143">
        <f>T8+1</f>
        <v>11</v>
      </c>
      <c r="X4" s="141" t="s">
        <v>988</v>
      </c>
      <c r="Y4" s="142" t="str">
        <f>DENEME_v4!$E$39</f>
        <v>D</v>
      </c>
      <c r="Z4" s="143">
        <f>W8+1</f>
        <v>16</v>
      </c>
      <c r="AA4" s="141" t="s">
        <v>988</v>
      </c>
      <c r="AB4" s="145" t="str">
        <f>DENEME_v4!$E$44</f>
        <v xml:space="preserve">B </v>
      </c>
    </row>
    <row r="5" spans="2:28" ht="18" customHeight="1" x14ac:dyDescent="0.25">
      <c r="B5" s="140">
        <f>B4+1</f>
        <v>2</v>
      </c>
      <c r="C5" s="141" t="s">
        <v>988</v>
      </c>
      <c r="D5" s="142" t="str">
        <f>DENEME_v4!$E$5</f>
        <v>A</v>
      </c>
      <c r="E5" s="143">
        <f>E4+1</f>
        <v>7</v>
      </c>
      <c r="F5" s="141" t="s">
        <v>988</v>
      </c>
      <c r="G5" s="142" t="str">
        <f>DENEME_v4!$E$10</f>
        <v>E</v>
      </c>
      <c r="H5" s="143">
        <f>H4+1</f>
        <v>12</v>
      </c>
      <c r="I5" s="141" t="s">
        <v>988</v>
      </c>
      <c r="J5" s="142" t="str">
        <f>DENEME_v4!$E$15</f>
        <v>D</v>
      </c>
      <c r="K5" s="143">
        <f>K4+1</f>
        <v>17</v>
      </c>
      <c r="L5" s="141" t="s">
        <v>988</v>
      </c>
      <c r="M5" s="142" t="str">
        <f>DENEME_v4!$E$20</f>
        <v>C</v>
      </c>
      <c r="N5" s="143">
        <f>N4+1</f>
        <v>22</v>
      </c>
      <c r="O5" s="141" t="s">
        <v>988</v>
      </c>
      <c r="P5" s="144" t="str">
        <f>DENEME_v4!$E$25</f>
        <v>B</v>
      </c>
      <c r="Q5" s="140">
        <f>Q4+1</f>
        <v>2</v>
      </c>
      <c r="R5" s="141" t="s">
        <v>988</v>
      </c>
      <c r="S5" s="142" t="str">
        <f>DENEME_v4!$E$30</f>
        <v>E</v>
      </c>
      <c r="T5" s="143">
        <f>T4+1</f>
        <v>7</v>
      </c>
      <c r="U5" s="141" t="s">
        <v>988</v>
      </c>
      <c r="V5" s="142" t="str">
        <f>DENEME_v4!$E$35</f>
        <v>B</v>
      </c>
      <c r="W5" s="143">
        <f>W4+1</f>
        <v>12</v>
      </c>
      <c r="X5" s="141" t="s">
        <v>988</v>
      </c>
      <c r="Y5" s="142" t="str">
        <f>DENEME_v4!$E$40</f>
        <v>C</v>
      </c>
      <c r="Z5" s="143">
        <f>Z4+1</f>
        <v>17</v>
      </c>
      <c r="AA5" s="141" t="s">
        <v>988</v>
      </c>
      <c r="AB5" s="145" t="str">
        <f>DENEME_v4!$E$45</f>
        <v xml:space="preserve">C </v>
      </c>
    </row>
    <row r="6" spans="2:28" ht="18" customHeight="1" x14ac:dyDescent="0.25">
      <c r="B6" s="140">
        <f t="shared" ref="B6:B8" si="0">B5+1</f>
        <v>3</v>
      </c>
      <c r="C6" s="141" t="s">
        <v>988</v>
      </c>
      <c r="D6" s="142" t="str">
        <f>DENEME_v4!$E$6</f>
        <v>B</v>
      </c>
      <c r="E6" s="143">
        <f t="shared" ref="E6:E8" si="1">E5+1</f>
        <v>8</v>
      </c>
      <c r="F6" s="141" t="s">
        <v>988</v>
      </c>
      <c r="G6" s="142" t="str">
        <f>DENEME_v4!$E$11</f>
        <v>C</v>
      </c>
      <c r="H6" s="143">
        <f t="shared" ref="H6:H8" si="2">H5+1</f>
        <v>13</v>
      </c>
      <c r="I6" s="141" t="s">
        <v>988</v>
      </c>
      <c r="J6" s="142" t="str">
        <f>DENEME_v4!$E$16</f>
        <v>B</v>
      </c>
      <c r="K6" s="143">
        <f t="shared" ref="K6:K8" si="3">K5+1</f>
        <v>18</v>
      </c>
      <c r="L6" s="141" t="s">
        <v>988</v>
      </c>
      <c r="M6" s="142" t="str">
        <f>DENEME_v4!$E$21</f>
        <v>E</v>
      </c>
      <c r="N6" s="143">
        <f t="shared" ref="N6:N8" si="4">N5+1</f>
        <v>23</v>
      </c>
      <c r="O6" s="141" t="s">
        <v>988</v>
      </c>
      <c r="P6" s="144" t="str">
        <f>DENEME_v4!$E$26</f>
        <v>C</v>
      </c>
      <c r="Q6" s="140">
        <f t="shared" ref="Q6:Q8" si="5">Q5+1</f>
        <v>3</v>
      </c>
      <c r="R6" s="141" t="s">
        <v>988</v>
      </c>
      <c r="S6" s="142" t="str">
        <f>DENEME_v4!$E$31</f>
        <v>B</v>
      </c>
      <c r="T6" s="143">
        <f t="shared" ref="T6:T8" si="6">T5+1</f>
        <v>8</v>
      </c>
      <c r="U6" s="141" t="s">
        <v>988</v>
      </c>
      <c r="V6" s="142" t="str">
        <f>DENEME_v4!$E$36</f>
        <v>A</v>
      </c>
      <c r="W6" s="143">
        <f t="shared" ref="W6:W8" si="7">W5+1</f>
        <v>13</v>
      </c>
      <c r="X6" s="141" t="s">
        <v>988</v>
      </c>
      <c r="Y6" s="142" t="str">
        <f>DENEME_v4!$E$41</f>
        <v>E</v>
      </c>
      <c r="Z6" s="143">
        <f t="shared" ref="Z6:Z8" si="8">Z5+1</f>
        <v>18</v>
      </c>
      <c r="AA6" s="141" t="s">
        <v>988</v>
      </c>
      <c r="AB6" s="145" t="str">
        <f>DENEME_v4!$E$46</f>
        <v>B</v>
      </c>
    </row>
    <row r="7" spans="2:28" ht="18" customHeight="1" x14ac:dyDescent="0.25">
      <c r="B7" s="140">
        <f t="shared" si="0"/>
        <v>4</v>
      </c>
      <c r="C7" s="141" t="s">
        <v>988</v>
      </c>
      <c r="D7" s="142" t="str">
        <f>DENEME_v4!$E$7</f>
        <v>C</v>
      </c>
      <c r="E7" s="143">
        <f>E6+1</f>
        <v>9</v>
      </c>
      <c r="F7" s="141" t="s">
        <v>988</v>
      </c>
      <c r="G7" s="142" t="str">
        <f>DENEME_v4!$E$12</f>
        <v>E</v>
      </c>
      <c r="H7" s="143">
        <f>H6+1</f>
        <v>14</v>
      </c>
      <c r="I7" s="141" t="s">
        <v>988</v>
      </c>
      <c r="J7" s="142" t="str">
        <f>DENEME_v4!$E$17</f>
        <v>A</v>
      </c>
      <c r="K7" s="143">
        <f>K6+1</f>
        <v>19</v>
      </c>
      <c r="L7" s="141" t="s">
        <v>988</v>
      </c>
      <c r="M7" s="142" t="str">
        <f>DENEME_v4!$E$22</f>
        <v>C</v>
      </c>
      <c r="N7" s="143">
        <f>N6+1</f>
        <v>24</v>
      </c>
      <c r="O7" s="141" t="s">
        <v>988</v>
      </c>
      <c r="P7" s="144" t="str">
        <f>DENEME_v4!$E$27</f>
        <v>A</v>
      </c>
      <c r="Q7" s="140">
        <f t="shared" si="5"/>
        <v>4</v>
      </c>
      <c r="R7" s="141" t="s">
        <v>988</v>
      </c>
      <c r="S7" s="142" t="str">
        <f>DENEME_v4!$E$32</f>
        <v>C</v>
      </c>
      <c r="T7" s="143">
        <f>T6+1</f>
        <v>9</v>
      </c>
      <c r="U7" s="141" t="s">
        <v>988</v>
      </c>
      <c r="V7" s="142" t="str">
        <f>DENEME_v4!$E$37</f>
        <v>E</v>
      </c>
      <c r="W7" s="143">
        <f>W6+1</f>
        <v>14</v>
      </c>
      <c r="X7" s="141" t="s">
        <v>988</v>
      </c>
      <c r="Y7" s="142" t="str">
        <f>DENEME_v4!$E$42</f>
        <v>B</v>
      </c>
      <c r="Z7" s="143">
        <f>Z6+1</f>
        <v>19</v>
      </c>
      <c r="AA7" s="141" t="s">
        <v>988</v>
      </c>
      <c r="AB7" s="145" t="str">
        <f>DENEME_v4!$E$47</f>
        <v>A</v>
      </c>
    </row>
    <row r="8" spans="2:28" ht="18" customHeight="1" x14ac:dyDescent="0.25">
      <c r="B8" s="146">
        <f t="shared" si="0"/>
        <v>5</v>
      </c>
      <c r="C8" s="147" t="s">
        <v>988</v>
      </c>
      <c r="D8" s="148" t="str">
        <f>DENEME_v4!$E$8</f>
        <v>D</v>
      </c>
      <c r="E8" s="149">
        <f t="shared" si="1"/>
        <v>10</v>
      </c>
      <c r="F8" s="147" t="s">
        <v>988</v>
      </c>
      <c r="G8" s="148" t="str">
        <f>DENEME_v4!$E$13</f>
        <v>A</v>
      </c>
      <c r="H8" s="149">
        <f t="shared" si="2"/>
        <v>15</v>
      </c>
      <c r="I8" s="147" t="s">
        <v>988</v>
      </c>
      <c r="J8" s="148" t="str">
        <f>DENEME_v4!$E$18</f>
        <v>E</v>
      </c>
      <c r="K8" s="149">
        <f t="shared" si="3"/>
        <v>20</v>
      </c>
      <c r="L8" s="147" t="s">
        <v>988</v>
      </c>
      <c r="M8" s="148" t="str">
        <f>DENEME_v4!$E$23</f>
        <v>E</v>
      </c>
      <c r="N8" s="149">
        <f t="shared" si="4"/>
        <v>25</v>
      </c>
      <c r="O8" s="147" t="s">
        <v>988</v>
      </c>
      <c r="P8" s="150" t="str">
        <f>DENEME_v4!$E$28</f>
        <v>D</v>
      </c>
      <c r="Q8" s="146">
        <f t="shared" si="5"/>
        <v>5</v>
      </c>
      <c r="R8" s="147" t="s">
        <v>988</v>
      </c>
      <c r="S8" s="148" t="str">
        <f>DENEME_v4!$E$33</f>
        <v>D</v>
      </c>
      <c r="T8" s="149">
        <f t="shared" si="6"/>
        <v>10</v>
      </c>
      <c r="U8" s="147" t="s">
        <v>988</v>
      </c>
      <c r="V8" s="148" t="str">
        <f>DENEME_v4!$E$38</f>
        <v>D</v>
      </c>
      <c r="W8" s="149">
        <f t="shared" si="7"/>
        <v>15</v>
      </c>
      <c r="X8" s="147" t="s">
        <v>988</v>
      </c>
      <c r="Y8" s="148" t="str">
        <f>DENEME_v4!$E$43</f>
        <v>C</v>
      </c>
      <c r="Z8" s="149">
        <f t="shared" si="8"/>
        <v>20</v>
      </c>
      <c r="AA8" s="147" t="s">
        <v>988</v>
      </c>
      <c r="AB8" s="151" t="str">
        <f>DENEME_v4!$E$48</f>
        <v>E</v>
      </c>
    </row>
    <row r="9" spans="2:28" ht="11.25" customHeight="1" x14ac:dyDescent="0.25"/>
    <row r="10" spans="2:28" x14ac:dyDescent="0.25">
      <c r="B10" s="172" t="s">
        <v>989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2" t="s">
        <v>990</v>
      </c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4"/>
    </row>
    <row r="11" spans="2:28" ht="18" customHeight="1" x14ac:dyDescent="0.25">
      <c r="B11" s="140">
        <v>1</v>
      </c>
      <c r="C11" s="141" t="s">
        <v>988</v>
      </c>
      <c r="D11" s="142" t="str">
        <f>DENEME_v4!$E$49</f>
        <v>A</v>
      </c>
      <c r="E11" s="143">
        <f>B15+1</f>
        <v>6</v>
      </c>
      <c r="F11" s="141" t="s">
        <v>988</v>
      </c>
      <c r="G11" s="142" t="str">
        <f>DENEME_v4!$E$54</f>
        <v>A</v>
      </c>
      <c r="H11" s="143">
        <f>E15+1</f>
        <v>11</v>
      </c>
      <c r="I11" s="141" t="s">
        <v>988</v>
      </c>
      <c r="J11" s="142" t="str">
        <f>DENEME_v4!$E$59</f>
        <v>B</v>
      </c>
      <c r="K11" s="143">
        <f>H15+1</f>
        <v>16</v>
      </c>
      <c r="L11" s="141" t="s">
        <v>988</v>
      </c>
      <c r="M11" s="142" t="str">
        <f>DENEME_v4!$E$64</f>
        <v>C</v>
      </c>
      <c r="N11" s="143">
        <f>K15+1</f>
        <v>21</v>
      </c>
      <c r="O11" s="141" t="s">
        <v>988</v>
      </c>
      <c r="P11" s="144" t="str">
        <f>DENEME_v4!$E$69</f>
        <v>E</v>
      </c>
      <c r="Q11" s="140">
        <v>1</v>
      </c>
      <c r="R11" s="141" t="s">
        <v>988</v>
      </c>
      <c r="S11" s="142" t="str">
        <f>DENEME_v4!$E$74</f>
        <v>E</v>
      </c>
      <c r="T11" s="143">
        <f>Q15+1</f>
        <v>6</v>
      </c>
      <c r="U11" s="141" t="s">
        <v>988</v>
      </c>
      <c r="V11" s="142" t="str">
        <f>DENEME_v4!$E$79</f>
        <v>A</v>
      </c>
      <c r="W11" s="143">
        <f>T15+1</f>
        <v>11</v>
      </c>
      <c r="X11" s="141" t="s">
        <v>988</v>
      </c>
      <c r="Y11" s="142" t="str">
        <f>DENEME_v4!$E$84</f>
        <v>A</v>
      </c>
      <c r="Z11" s="143">
        <f>W15+1</f>
        <v>16</v>
      </c>
      <c r="AA11" s="141" t="s">
        <v>988</v>
      </c>
      <c r="AB11" s="145" t="str">
        <f>DENEME_v4!$E$89</f>
        <v>E</v>
      </c>
    </row>
    <row r="12" spans="2:28" ht="18" customHeight="1" x14ac:dyDescent="0.25">
      <c r="B12" s="140">
        <f>B11+1</f>
        <v>2</v>
      </c>
      <c r="C12" s="141" t="s">
        <v>988</v>
      </c>
      <c r="D12" s="142" t="str">
        <f>DENEME_v4!$E$50</f>
        <v>A</v>
      </c>
      <c r="E12" s="143">
        <f>E11+1</f>
        <v>7</v>
      </c>
      <c r="F12" s="141" t="s">
        <v>988</v>
      </c>
      <c r="G12" s="142" t="str">
        <f>DENEME_v4!$E$55</f>
        <v>A</v>
      </c>
      <c r="H12" s="143">
        <f>H11+1</f>
        <v>12</v>
      </c>
      <c r="I12" s="141" t="s">
        <v>988</v>
      </c>
      <c r="J12" s="142" t="str">
        <f>DENEME_v4!$E$60</f>
        <v>E</v>
      </c>
      <c r="K12" s="143">
        <f>K11+1</f>
        <v>17</v>
      </c>
      <c r="L12" s="141" t="s">
        <v>988</v>
      </c>
      <c r="M12" s="142" t="str">
        <f>DENEME_v4!$E$65</f>
        <v>A</v>
      </c>
      <c r="N12" s="143">
        <f>N11+1</f>
        <v>22</v>
      </c>
      <c r="O12" s="141" t="s">
        <v>988</v>
      </c>
      <c r="P12" s="144" t="str">
        <f>DENEME_v4!$E$70</f>
        <v>E</v>
      </c>
      <c r="Q12" s="140">
        <f>Q11+1</f>
        <v>2</v>
      </c>
      <c r="R12" s="141" t="s">
        <v>988</v>
      </c>
      <c r="S12" s="142" t="str">
        <f>DENEME_v4!$E$75</f>
        <v>C</v>
      </c>
      <c r="T12" s="143">
        <f>T11+1</f>
        <v>7</v>
      </c>
      <c r="U12" s="141" t="s">
        <v>988</v>
      </c>
      <c r="V12" s="142" t="str">
        <f>DENEME_v4!$E$80</f>
        <v>D</v>
      </c>
      <c r="W12" s="143">
        <f>W11+1</f>
        <v>12</v>
      </c>
      <c r="X12" s="141" t="s">
        <v>988</v>
      </c>
      <c r="Y12" s="142" t="str">
        <f>DENEME_v4!$E$85</f>
        <v>D</v>
      </c>
      <c r="Z12" s="143">
        <f>Z11+1</f>
        <v>17</v>
      </c>
      <c r="AA12" s="141" t="s">
        <v>988</v>
      </c>
      <c r="AB12" s="145" t="str">
        <f>DENEME_v4!$E$90</f>
        <v>E</v>
      </c>
    </row>
    <row r="13" spans="2:28" ht="18" customHeight="1" x14ac:dyDescent="0.25">
      <c r="B13" s="140">
        <f t="shared" ref="B13:B15" si="9">B12+1</f>
        <v>3</v>
      </c>
      <c r="C13" s="141" t="s">
        <v>988</v>
      </c>
      <c r="D13" s="142" t="str">
        <f>DENEME_v4!$E$51</f>
        <v>B</v>
      </c>
      <c r="E13" s="143">
        <f t="shared" ref="E13:E15" si="10">E12+1</f>
        <v>8</v>
      </c>
      <c r="F13" s="141" t="s">
        <v>988</v>
      </c>
      <c r="G13" s="142" t="str">
        <f>DENEME_v4!$E$56</f>
        <v>E</v>
      </c>
      <c r="H13" s="143">
        <f t="shared" ref="H13:H15" si="11">H12+1</f>
        <v>13</v>
      </c>
      <c r="I13" s="141" t="s">
        <v>988</v>
      </c>
      <c r="J13" s="142" t="str">
        <f>DENEME_v4!$E$61</f>
        <v>B</v>
      </c>
      <c r="K13" s="143">
        <f t="shared" ref="K13:K15" si="12">K12+1</f>
        <v>18</v>
      </c>
      <c r="L13" s="141" t="s">
        <v>988</v>
      </c>
      <c r="M13" s="142" t="str">
        <f>DENEME_v4!$E$66</f>
        <v>A</v>
      </c>
      <c r="N13" s="143">
        <f t="shared" ref="N13:N15" si="13">N12+1</f>
        <v>23</v>
      </c>
      <c r="O13" s="141" t="s">
        <v>988</v>
      </c>
      <c r="P13" s="144" t="str">
        <f>DENEME_v4!$E$71</f>
        <v>B</v>
      </c>
      <c r="Q13" s="140">
        <f t="shared" ref="Q13:Q15" si="14">Q12+1</f>
        <v>3</v>
      </c>
      <c r="R13" s="141" t="s">
        <v>988</v>
      </c>
      <c r="S13" s="142" t="str">
        <f>DENEME_v4!$E$76</f>
        <v>E</v>
      </c>
      <c r="T13" s="143">
        <f t="shared" ref="T13:T15" si="15">T12+1</f>
        <v>8</v>
      </c>
      <c r="U13" s="141" t="s">
        <v>988</v>
      </c>
      <c r="V13" s="142" t="str">
        <f>DENEME_v4!$E$81</f>
        <v>C</v>
      </c>
      <c r="W13" s="143">
        <f t="shared" ref="W13:W15" si="16">W12+1</f>
        <v>13</v>
      </c>
      <c r="X13" s="141" t="s">
        <v>988</v>
      </c>
      <c r="Y13" s="142" t="str">
        <f>DENEME_v4!$E$86</f>
        <v>E</v>
      </c>
      <c r="Z13" s="143">
        <f t="shared" ref="Z13:Z15" si="17">Z12+1</f>
        <v>18</v>
      </c>
      <c r="AA13" s="141" t="s">
        <v>988</v>
      </c>
      <c r="AB13" s="145" t="str">
        <f>DENEME_v4!$E$91</f>
        <v>A</v>
      </c>
    </row>
    <row r="14" spans="2:28" ht="18" customHeight="1" x14ac:dyDescent="0.25">
      <c r="B14" s="140">
        <f t="shared" si="9"/>
        <v>4</v>
      </c>
      <c r="C14" s="141" t="s">
        <v>988</v>
      </c>
      <c r="D14" s="142" t="str">
        <f>DENEME_v4!$E$52</f>
        <v>D</v>
      </c>
      <c r="E14" s="143">
        <f>E13+1</f>
        <v>9</v>
      </c>
      <c r="F14" s="141" t="s">
        <v>988</v>
      </c>
      <c r="G14" s="142" t="str">
        <f>DENEME_v4!$E$57</f>
        <v>C</v>
      </c>
      <c r="H14" s="143">
        <f>H13+1</f>
        <v>14</v>
      </c>
      <c r="I14" s="141" t="s">
        <v>988</v>
      </c>
      <c r="J14" s="142" t="str">
        <f>DENEME_v4!$E$62</f>
        <v>C</v>
      </c>
      <c r="K14" s="143">
        <f>K13+1</f>
        <v>19</v>
      </c>
      <c r="L14" s="141" t="s">
        <v>988</v>
      </c>
      <c r="M14" s="142" t="str">
        <f>DENEME_v4!$E$67</f>
        <v>D</v>
      </c>
      <c r="N14" s="143">
        <f>N13+1</f>
        <v>24</v>
      </c>
      <c r="O14" s="141" t="s">
        <v>988</v>
      </c>
      <c r="P14" s="144" t="str">
        <f>DENEME_v4!$E$72</f>
        <v>A</v>
      </c>
      <c r="Q14" s="140">
        <f t="shared" si="14"/>
        <v>4</v>
      </c>
      <c r="R14" s="141" t="s">
        <v>988</v>
      </c>
      <c r="S14" s="142" t="str">
        <f>DENEME_v4!$E$77</f>
        <v>C</v>
      </c>
      <c r="T14" s="143">
        <f>T13+1</f>
        <v>9</v>
      </c>
      <c r="U14" s="141" t="s">
        <v>988</v>
      </c>
      <c r="V14" s="142" t="str">
        <f>DENEME_v4!$E$82</f>
        <v>C</v>
      </c>
      <c r="W14" s="143">
        <f>W13+1</f>
        <v>14</v>
      </c>
      <c r="X14" s="141" t="s">
        <v>988</v>
      </c>
      <c r="Y14" s="142" t="str">
        <f>DENEME_v4!$E$87</f>
        <v>E</v>
      </c>
      <c r="Z14" s="143">
        <f>Z13+1</f>
        <v>19</v>
      </c>
      <c r="AA14" s="141" t="s">
        <v>988</v>
      </c>
      <c r="AB14" s="145" t="str">
        <f>DENEME_v4!$E$92</f>
        <v>B</v>
      </c>
    </row>
    <row r="15" spans="2:28" ht="18" customHeight="1" x14ac:dyDescent="0.25">
      <c r="B15" s="146">
        <f t="shared" si="9"/>
        <v>5</v>
      </c>
      <c r="C15" s="147" t="s">
        <v>988</v>
      </c>
      <c r="D15" s="148" t="str">
        <f>DENEME_v4!$E$53</f>
        <v>D</v>
      </c>
      <c r="E15" s="149">
        <f t="shared" si="10"/>
        <v>10</v>
      </c>
      <c r="F15" s="147" t="s">
        <v>988</v>
      </c>
      <c r="G15" s="148" t="str">
        <f>DENEME_v4!$E$58</f>
        <v>C</v>
      </c>
      <c r="H15" s="149">
        <f t="shared" si="11"/>
        <v>15</v>
      </c>
      <c r="I15" s="147" t="s">
        <v>988</v>
      </c>
      <c r="J15" s="148" t="str">
        <f>DENEME_v4!$E$63</f>
        <v>D</v>
      </c>
      <c r="K15" s="149">
        <f t="shared" si="12"/>
        <v>20</v>
      </c>
      <c r="L15" s="147" t="s">
        <v>988</v>
      </c>
      <c r="M15" s="148" t="str">
        <f>DENEME_v4!$E$68</f>
        <v>B</v>
      </c>
      <c r="N15" s="149">
        <f t="shared" si="13"/>
        <v>25</v>
      </c>
      <c r="O15" s="147" t="s">
        <v>988</v>
      </c>
      <c r="P15" s="150" t="str">
        <f>DENEME_v4!$E$73</f>
        <v>A</v>
      </c>
      <c r="Q15" s="146">
        <f t="shared" si="14"/>
        <v>5</v>
      </c>
      <c r="R15" s="147" t="s">
        <v>988</v>
      </c>
      <c r="S15" s="148" t="str">
        <f>DENEME_v4!$E$78</f>
        <v>B</v>
      </c>
      <c r="T15" s="149">
        <f t="shared" si="15"/>
        <v>10</v>
      </c>
      <c r="U15" s="147" t="s">
        <v>988</v>
      </c>
      <c r="V15" s="148" t="str">
        <f>DENEME_v4!$E$83</f>
        <v>A</v>
      </c>
      <c r="W15" s="149">
        <f t="shared" si="16"/>
        <v>15</v>
      </c>
      <c r="X15" s="147" t="s">
        <v>988</v>
      </c>
      <c r="Y15" s="148" t="str">
        <f>DENEME_v4!$E$88</f>
        <v>C</v>
      </c>
      <c r="Z15" s="149">
        <f t="shared" si="17"/>
        <v>20</v>
      </c>
      <c r="AA15" s="147" t="s">
        <v>988</v>
      </c>
      <c r="AB15" s="151" t="str">
        <f>DENEME_v4!$E$93</f>
        <v>E</v>
      </c>
    </row>
    <row r="18" spans="2:28" ht="27.95" customHeight="1" x14ac:dyDescent="0.25">
      <c r="B18" s="171" t="str">
        <f>CONCATENATE(DENEME_v4!$A$1,"  ",DENEME_v4!$C$1,"B  CEVAP ANAHTARI","  ",DENEME_v4!$G$1)</f>
        <v xml:space="preserve">  11. Sınıf Bursluluk Testi 2 CAB  CEVAP ANAHTARI  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</row>
    <row r="19" spans="2:28" x14ac:dyDescent="0.25">
      <c r="B19" s="172" t="s">
        <v>1448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2" t="s">
        <v>987</v>
      </c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4"/>
    </row>
    <row r="20" spans="2:28" ht="18" customHeight="1" x14ac:dyDescent="0.25">
      <c r="B20" s="140">
        <v>1</v>
      </c>
      <c r="C20" s="141" t="s">
        <v>988</v>
      </c>
      <c r="D20" s="142" t="str">
        <f>DENEME_v4!$M$4</f>
        <v>B</v>
      </c>
      <c r="E20" s="143">
        <f>B24+1</f>
        <v>6</v>
      </c>
      <c r="F20" s="141" t="s">
        <v>988</v>
      </c>
      <c r="G20" s="142" t="str">
        <f>DENEME_v4!$M$9</f>
        <v>C</v>
      </c>
      <c r="H20" s="143">
        <f>E24+1</f>
        <v>11</v>
      </c>
      <c r="I20" s="141" t="s">
        <v>988</v>
      </c>
      <c r="J20" s="142" t="str">
        <f>DENEME_v4!$M$14</f>
        <v>E</v>
      </c>
      <c r="K20" s="143">
        <f>H24+1</f>
        <v>16</v>
      </c>
      <c r="L20" s="141" t="s">
        <v>988</v>
      </c>
      <c r="M20" s="142" t="str">
        <f>DENEME_v4!$M$19</f>
        <v>A</v>
      </c>
      <c r="N20" s="143">
        <f>K24+1</f>
        <v>21</v>
      </c>
      <c r="O20" s="141" t="s">
        <v>988</v>
      </c>
      <c r="P20" s="144" t="str">
        <f>DENEME_v4!$M$24</f>
        <v>E</v>
      </c>
      <c r="Q20" s="140">
        <v>1</v>
      </c>
      <c r="R20" s="141" t="s">
        <v>988</v>
      </c>
      <c r="S20" s="142" t="str">
        <f>DENEME_v4!$M$29</f>
        <v>B</v>
      </c>
      <c r="T20" s="143">
        <f>Q24+1</f>
        <v>6</v>
      </c>
      <c r="U20" s="141" t="s">
        <v>988</v>
      </c>
      <c r="V20" s="142" t="str">
        <f>DENEME_v4!$M$34</f>
        <v>D</v>
      </c>
      <c r="W20" s="143">
        <f>T24+1</f>
        <v>11</v>
      </c>
      <c r="X20" s="141" t="s">
        <v>988</v>
      </c>
      <c r="Y20" s="142" t="str">
        <f>DENEME_v4!$M$39</f>
        <v>C</v>
      </c>
      <c r="Z20" s="143">
        <f>W24+1</f>
        <v>16</v>
      </c>
      <c r="AA20" s="141" t="s">
        <v>988</v>
      </c>
      <c r="AB20" s="145" t="str">
        <f>DENEME_v4!$M$44</f>
        <v xml:space="preserve">C </v>
      </c>
    </row>
    <row r="21" spans="2:28" ht="18" customHeight="1" x14ac:dyDescent="0.25">
      <c r="B21" s="140">
        <f>B20+1</f>
        <v>2</v>
      </c>
      <c r="C21" s="141" t="s">
        <v>988</v>
      </c>
      <c r="D21" s="142" t="str">
        <f>DENEME_v4!$M$5</f>
        <v>C</v>
      </c>
      <c r="E21" s="143">
        <f>E20+1</f>
        <v>7</v>
      </c>
      <c r="F21" s="141" t="s">
        <v>988</v>
      </c>
      <c r="G21" s="142" t="str">
        <f>DENEME_v4!$M$10</f>
        <v>D</v>
      </c>
      <c r="H21" s="143">
        <f>H20+1</f>
        <v>12</v>
      </c>
      <c r="I21" s="141" t="s">
        <v>988</v>
      </c>
      <c r="J21" s="142" t="str">
        <f>DENEME_v4!$M$15</f>
        <v>A</v>
      </c>
      <c r="K21" s="143">
        <f>K20+1</f>
        <v>17</v>
      </c>
      <c r="L21" s="141" t="s">
        <v>988</v>
      </c>
      <c r="M21" s="142" t="str">
        <f>DENEME_v4!$M$20</f>
        <v>C</v>
      </c>
      <c r="N21" s="143">
        <f>N20+1</f>
        <v>22</v>
      </c>
      <c r="O21" s="141" t="s">
        <v>988</v>
      </c>
      <c r="P21" s="144" t="str">
        <f>DENEME_v4!$M$25</f>
        <v>A</v>
      </c>
      <c r="Q21" s="140">
        <f>Q20+1</f>
        <v>2</v>
      </c>
      <c r="R21" s="141" t="s">
        <v>988</v>
      </c>
      <c r="S21" s="142" t="str">
        <f>DENEME_v4!$M$30</f>
        <v>C</v>
      </c>
      <c r="T21" s="143">
        <f>T20+1</f>
        <v>7</v>
      </c>
      <c r="U21" s="141" t="s">
        <v>988</v>
      </c>
      <c r="V21" s="142" t="str">
        <f>DENEME_v4!$M$35</f>
        <v>E</v>
      </c>
      <c r="W21" s="143">
        <f>W20+1</f>
        <v>12</v>
      </c>
      <c r="X21" s="141" t="s">
        <v>988</v>
      </c>
      <c r="Y21" s="142" t="str">
        <f>DENEME_v4!$M$40</f>
        <v>D</v>
      </c>
      <c r="Z21" s="143">
        <f>Z20+1</f>
        <v>17</v>
      </c>
      <c r="AA21" s="141" t="s">
        <v>988</v>
      </c>
      <c r="AB21" s="145" t="str">
        <f>DENEME_v4!$M$45</f>
        <v>A</v>
      </c>
    </row>
    <row r="22" spans="2:28" ht="18" customHeight="1" x14ac:dyDescent="0.25">
      <c r="B22" s="140">
        <f t="shared" ref="B22:B24" si="18">B21+1</f>
        <v>3</v>
      </c>
      <c r="C22" s="141" t="s">
        <v>988</v>
      </c>
      <c r="D22" s="142" t="str">
        <f>DENEME_v4!$M$6</f>
        <v>D</v>
      </c>
      <c r="E22" s="143">
        <f t="shared" ref="E22:E24" si="19">E21+1</f>
        <v>8</v>
      </c>
      <c r="F22" s="141" t="s">
        <v>988</v>
      </c>
      <c r="G22" s="142" t="str">
        <f>DENEME_v4!$M$11</f>
        <v>B</v>
      </c>
      <c r="H22" s="143">
        <f t="shared" ref="H22:H24" si="20">H21+1</f>
        <v>13</v>
      </c>
      <c r="I22" s="141" t="s">
        <v>988</v>
      </c>
      <c r="J22" s="142" t="str">
        <f>DENEME_v4!$M$16</f>
        <v>E</v>
      </c>
      <c r="K22" s="143">
        <f t="shared" ref="K22:K24" si="21">K21+1</f>
        <v>18</v>
      </c>
      <c r="L22" s="141" t="s">
        <v>988</v>
      </c>
      <c r="M22" s="142" t="str">
        <f>DENEME_v4!$M$21</f>
        <v>E</v>
      </c>
      <c r="N22" s="143">
        <f t="shared" ref="N22:N24" si="22">N21+1</f>
        <v>23</v>
      </c>
      <c r="O22" s="141" t="s">
        <v>988</v>
      </c>
      <c r="P22" s="144" t="str">
        <f>DENEME_v4!$M$26</f>
        <v>D</v>
      </c>
      <c r="Q22" s="140">
        <f t="shared" ref="Q22:Q24" si="23">Q21+1</f>
        <v>3</v>
      </c>
      <c r="R22" s="141" t="s">
        <v>988</v>
      </c>
      <c r="S22" s="142" t="str">
        <f>DENEME_v4!$M$31</f>
        <v>A</v>
      </c>
      <c r="T22" s="143">
        <f t="shared" ref="T22:T24" si="24">T21+1</f>
        <v>8</v>
      </c>
      <c r="U22" s="141" t="s">
        <v>988</v>
      </c>
      <c r="V22" s="142" t="str">
        <f>DENEME_v4!$M$36</f>
        <v>C</v>
      </c>
      <c r="W22" s="143">
        <f t="shared" ref="W22:W24" si="25">W21+1</f>
        <v>13</v>
      </c>
      <c r="X22" s="141" t="s">
        <v>988</v>
      </c>
      <c r="Y22" s="142" t="str">
        <f>DENEME_v4!$M$41</f>
        <v>B</v>
      </c>
      <c r="Z22" s="143">
        <f t="shared" ref="Z22:Z24" si="26">Z21+1</f>
        <v>18</v>
      </c>
      <c r="AA22" s="141" t="s">
        <v>988</v>
      </c>
      <c r="AB22" s="145" t="str">
        <f>DENEME_v4!$M$46</f>
        <v>E</v>
      </c>
    </row>
    <row r="23" spans="2:28" ht="18" customHeight="1" x14ac:dyDescent="0.25">
      <c r="B23" s="140">
        <f t="shared" si="18"/>
        <v>4</v>
      </c>
      <c r="C23" s="141" t="s">
        <v>988</v>
      </c>
      <c r="D23" s="142" t="str">
        <f>DENEME_v4!$M$7</f>
        <v>A</v>
      </c>
      <c r="E23" s="143">
        <f>E22+1</f>
        <v>9</v>
      </c>
      <c r="F23" s="141" t="s">
        <v>988</v>
      </c>
      <c r="G23" s="142" t="str">
        <f>DENEME_v4!$M$12</f>
        <v>A</v>
      </c>
      <c r="H23" s="143">
        <f>H22+1</f>
        <v>14</v>
      </c>
      <c r="I23" s="141" t="s">
        <v>988</v>
      </c>
      <c r="J23" s="142" t="str">
        <f>DENEME_v4!$M$17</f>
        <v>E</v>
      </c>
      <c r="K23" s="143">
        <f>K22+1</f>
        <v>19</v>
      </c>
      <c r="L23" s="141" t="s">
        <v>988</v>
      </c>
      <c r="M23" s="142" t="str">
        <f>DENEME_v4!$M$22</f>
        <v>B</v>
      </c>
      <c r="N23" s="143">
        <f>N22+1</f>
        <v>24</v>
      </c>
      <c r="O23" s="141" t="s">
        <v>988</v>
      </c>
      <c r="P23" s="144" t="str">
        <f>DENEME_v4!$M$27</f>
        <v>B</v>
      </c>
      <c r="Q23" s="140">
        <f t="shared" si="23"/>
        <v>4</v>
      </c>
      <c r="R23" s="141" t="s">
        <v>988</v>
      </c>
      <c r="S23" s="142" t="str">
        <f>DENEME_v4!$M$32</f>
        <v>D</v>
      </c>
      <c r="T23" s="143">
        <f>T22+1</f>
        <v>9</v>
      </c>
      <c r="U23" s="141" t="s">
        <v>988</v>
      </c>
      <c r="V23" s="142" t="str">
        <f>DENEME_v4!$M$37</f>
        <v>A</v>
      </c>
      <c r="W23" s="143">
        <f>W22+1</f>
        <v>14</v>
      </c>
      <c r="X23" s="141" t="s">
        <v>988</v>
      </c>
      <c r="Y23" s="142" t="str">
        <f>DENEME_v4!$M$42</f>
        <v>C</v>
      </c>
      <c r="Z23" s="143">
        <f>Z22+1</f>
        <v>19</v>
      </c>
      <c r="AA23" s="141" t="s">
        <v>988</v>
      </c>
      <c r="AB23" s="145" t="str">
        <f>DENEME_v4!$M$47</f>
        <v xml:space="preserve">B </v>
      </c>
    </row>
    <row r="24" spans="2:28" ht="18" customHeight="1" x14ac:dyDescent="0.25">
      <c r="B24" s="146">
        <f t="shared" si="18"/>
        <v>5</v>
      </c>
      <c r="C24" s="147" t="s">
        <v>988</v>
      </c>
      <c r="D24" s="148" t="str">
        <f>DENEME_v4!$M$8</f>
        <v>E</v>
      </c>
      <c r="E24" s="149">
        <f t="shared" si="19"/>
        <v>10</v>
      </c>
      <c r="F24" s="147" t="s">
        <v>988</v>
      </c>
      <c r="G24" s="148" t="str">
        <f>DENEME_v4!$M$13</f>
        <v>D</v>
      </c>
      <c r="H24" s="149">
        <f t="shared" si="20"/>
        <v>15</v>
      </c>
      <c r="I24" s="147" t="s">
        <v>988</v>
      </c>
      <c r="J24" s="148" t="str">
        <f>DENEME_v4!$M$18</f>
        <v>B</v>
      </c>
      <c r="K24" s="149">
        <f t="shared" si="21"/>
        <v>20</v>
      </c>
      <c r="L24" s="147" t="s">
        <v>988</v>
      </c>
      <c r="M24" s="148" t="str">
        <f>DENEME_v4!$M$23</f>
        <v>C</v>
      </c>
      <c r="N24" s="149">
        <f t="shared" si="22"/>
        <v>25</v>
      </c>
      <c r="O24" s="147" t="s">
        <v>988</v>
      </c>
      <c r="P24" s="150" t="str">
        <f>DENEME_v4!$M$28</f>
        <v>C</v>
      </c>
      <c r="Q24" s="146">
        <f t="shared" si="23"/>
        <v>5</v>
      </c>
      <c r="R24" s="147" t="s">
        <v>988</v>
      </c>
      <c r="S24" s="148" t="str">
        <f>DENEME_v4!$M$33</f>
        <v>E</v>
      </c>
      <c r="T24" s="149">
        <f t="shared" si="24"/>
        <v>10</v>
      </c>
      <c r="U24" s="147" t="s">
        <v>988</v>
      </c>
      <c r="V24" s="148" t="str">
        <f>DENEME_v4!$M$38</f>
        <v>B</v>
      </c>
      <c r="W24" s="149">
        <f t="shared" si="25"/>
        <v>15</v>
      </c>
      <c r="X24" s="147" t="s">
        <v>988</v>
      </c>
      <c r="Y24" s="148" t="str">
        <f>DENEME_v4!$M$43</f>
        <v>E</v>
      </c>
      <c r="Z24" s="149">
        <f t="shared" si="26"/>
        <v>20</v>
      </c>
      <c r="AA24" s="147" t="s">
        <v>988</v>
      </c>
      <c r="AB24" s="151" t="str">
        <f>DENEME_v4!$M$48</f>
        <v>B</v>
      </c>
    </row>
    <row r="25" spans="2:28" ht="11.25" customHeight="1" x14ac:dyDescent="0.25"/>
    <row r="26" spans="2:28" x14ac:dyDescent="0.25">
      <c r="B26" s="172" t="s">
        <v>989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2" t="s">
        <v>990</v>
      </c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4"/>
    </row>
    <row r="27" spans="2:28" ht="18" customHeight="1" x14ac:dyDescent="0.25">
      <c r="B27" s="140">
        <v>1</v>
      </c>
      <c r="C27" s="141" t="s">
        <v>988</v>
      </c>
      <c r="D27" s="142" t="str">
        <f>DENEME_v4!$M$49</f>
        <v>B</v>
      </c>
      <c r="E27" s="143">
        <f>B31+1</f>
        <v>6</v>
      </c>
      <c r="F27" s="141" t="s">
        <v>988</v>
      </c>
      <c r="G27" s="142" t="str">
        <f>DENEME_v4!$M$54</f>
        <v>E</v>
      </c>
      <c r="H27" s="143">
        <f>E31+1</f>
        <v>11</v>
      </c>
      <c r="I27" s="141" t="s">
        <v>988</v>
      </c>
      <c r="J27" s="142" t="str">
        <f>DENEME_v4!$M$59</f>
        <v>C</v>
      </c>
      <c r="K27" s="143">
        <f>H31+1</f>
        <v>16</v>
      </c>
      <c r="L27" s="141" t="s">
        <v>988</v>
      </c>
      <c r="M27" s="142" t="str">
        <f>DENEME_v4!$M$64</f>
        <v>C</v>
      </c>
      <c r="N27" s="143">
        <f>K31+1</f>
        <v>21</v>
      </c>
      <c r="O27" s="141" t="s">
        <v>988</v>
      </c>
      <c r="P27" s="144" t="str">
        <f>DENEME_v4!$M$69</f>
        <v>D</v>
      </c>
      <c r="Q27" s="140">
        <v>1</v>
      </c>
      <c r="R27" s="141" t="s">
        <v>988</v>
      </c>
      <c r="S27" s="142" t="str">
        <f>DENEME_v4!$M$74</f>
        <v>E</v>
      </c>
      <c r="T27" s="143">
        <f>Q31+1</f>
        <v>6</v>
      </c>
      <c r="U27" s="141" t="s">
        <v>988</v>
      </c>
      <c r="V27" s="142" t="str">
        <f>DENEME_v4!$M$79</f>
        <v>D</v>
      </c>
      <c r="W27" s="143">
        <f>T31+1</f>
        <v>11</v>
      </c>
      <c r="X27" s="141" t="s">
        <v>988</v>
      </c>
      <c r="Y27" s="142" t="str">
        <f>DENEME_v4!$M$84</f>
        <v>C</v>
      </c>
      <c r="Z27" s="143">
        <f>W31+1</f>
        <v>16</v>
      </c>
      <c r="AA27" s="141" t="s">
        <v>988</v>
      </c>
      <c r="AB27" s="145" t="str">
        <f>DENEME_v4!$M$89</f>
        <v>A</v>
      </c>
    </row>
    <row r="28" spans="2:28" ht="18" customHeight="1" x14ac:dyDescent="0.25">
      <c r="B28" s="140">
        <f>B27+1</f>
        <v>2</v>
      </c>
      <c r="C28" s="141" t="s">
        <v>988</v>
      </c>
      <c r="D28" s="142" t="str">
        <f>DENEME_v4!$M$50</f>
        <v>D</v>
      </c>
      <c r="E28" s="143">
        <f>E27+1</f>
        <v>7</v>
      </c>
      <c r="F28" s="141" t="s">
        <v>988</v>
      </c>
      <c r="G28" s="142" t="str">
        <f>DENEME_v4!$M$55</f>
        <v>D</v>
      </c>
      <c r="H28" s="143">
        <f>H27+1</f>
        <v>12</v>
      </c>
      <c r="I28" s="141" t="s">
        <v>988</v>
      </c>
      <c r="J28" s="142" t="str">
        <f>DENEME_v4!$M$60</f>
        <v>C</v>
      </c>
      <c r="K28" s="143">
        <f>K27+1</f>
        <v>17</v>
      </c>
      <c r="L28" s="141" t="s">
        <v>988</v>
      </c>
      <c r="M28" s="142" t="str">
        <f>DENEME_v4!$M$65</f>
        <v>D</v>
      </c>
      <c r="N28" s="143">
        <f>N27+1</f>
        <v>22</v>
      </c>
      <c r="O28" s="141" t="s">
        <v>988</v>
      </c>
      <c r="P28" s="144" t="str">
        <f>DENEME_v4!$M$70</f>
        <v>A</v>
      </c>
      <c r="Q28" s="140">
        <f>Q27+1</f>
        <v>2</v>
      </c>
      <c r="R28" s="141" t="s">
        <v>988</v>
      </c>
      <c r="S28" s="142" t="str">
        <f>DENEME_v4!$M$75</f>
        <v>C</v>
      </c>
      <c r="T28" s="143">
        <f>T27+1</f>
        <v>7</v>
      </c>
      <c r="U28" s="141" t="s">
        <v>988</v>
      </c>
      <c r="V28" s="142" t="str">
        <f>DENEME_v4!$M$80</f>
        <v>B</v>
      </c>
      <c r="W28" s="143">
        <f>W27+1</f>
        <v>12</v>
      </c>
      <c r="X28" s="141" t="s">
        <v>988</v>
      </c>
      <c r="Y28" s="142" t="str">
        <f>DENEME_v4!$M$85</f>
        <v>A</v>
      </c>
      <c r="Z28" s="143">
        <f>Z27+1</f>
        <v>17</v>
      </c>
      <c r="AA28" s="141" t="s">
        <v>988</v>
      </c>
      <c r="AB28" s="145" t="str">
        <f>DENEME_v4!$M$90</f>
        <v>B</v>
      </c>
    </row>
    <row r="29" spans="2:28" ht="18" customHeight="1" x14ac:dyDescent="0.25">
      <c r="B29" s="140">
        <f t="shared" ref="B29:B31" si="27">B28+1</f>
        <v>3</v>
      </c>
      <c r="C29" s="141" t="s">
        <v>988</v>
      </c>
      <c r="D29" s="142" t="str">
        <f>DENEME_v4!$M$51</f>
        <v>A</v>
      </c>
      <c r="E29" s="143">
        <f t="shared" ref="E29:E31" si="28">E28+1</f>
        <v>8</v>
      </c>
      <c r="F29" s="141" t="s">
        <v>988</v>
      </c>
      <c r="G29" s="142" t="str">
        <f>DENEME_v4!$M$56</f>
        <v>A</v>
      </c>
      <c r="H29" s="143">
        <f t="shared" ref="H29:H31" si="29">H28+1</f>
        <v>13</v>
      </c>
      <c r="I29" s="141" t="s">
        <v>988</v>
      </c>
      <c r="J29" s="142" t="str">
        <f>DENEME_v4!$M$61</f>
        <v>B</v>
      </c>
      <c r="K29" s="143">
        <f t="shared" ref="K29:K31" si="30">K28+1</f>
        <v>18</v>
      </c>
      <c r="L29" s="141" t="s">
        <v>988</v>
      </c>
      <c r="M29" s="142" t="str">
        <f>DENEME_v4!$M$66</f>
        <v>B</v>
      </c>
      <c r="N29" s="143">
        <f t="shared" ref="N29:N31" si="31">N28+1</f>
        <v>23</v>
      </c>
      <c r="O29" s="141" t="s">
        <v>988</v>
      </c>
      <c r="P29" s="144" t="str">
        <f>DENEME_v4!$M$71</f>
        <v>A</v>
      </c>
      <c r="Q29" s="140">
        <f t="shared" ref="Q29:Q31" si="32">Q28+1</f>
        <v>3</v>
      </c>
      <c r="R29" s="141" t="s">
        <v>988</v>
      </c>
      <c r="S29" s="142" t="str">
        <f>DENEME_v4!$M$76</f>
        <v>E</v>
      </c>
      <c r="T29" s="143">
        <f t="shared" ref="T29:T31" si="33">T28+1</f>
        <v>8</v>
      </c>
      <c r="U29" s="141" t="s">
        <v>988</v>
      </c>
      <c r="V29" s="142" t="str">
        <f>DENEME_v4!$M$81</f>
        <v>E</v>
      </c>
      <c r="W29" s="143">
        <f t="shared" ref="W29:W31" si="34">W28+1</f>
        <v>13</v>
      </c>
      <c r="X29" s="141" t="s">
        <v>988</v>
      </c>
      <c r="Y29" s="142" t="str">
        <f>DENEME_v4!$M$86</f>
        <v>C</v>
      </c>
      <c r="Z29" s="143">
        <f t="shared" ref="Z29:Z31" si="35">Z28+1</f>
        <v>18</v>
      </c>
      <c r="AA29" s="141" t="s">
        <v>988</v>
      </c>
      <c r="AB29" s="145" t="str">
        <f>DENEME_v4!$M$91</f>
        <v>E</v>
      </c>
    </row>
    <row r="30" spans="2:28" ht="18" customHeight="1" x14ac:dyDescent="0.25">
      <c r="B30" s="140">
        <f t="shared" si="27"/>
        <v>4</v>
      </c>
      <c r="C30" s="141" t="s">
        <v>988</v>
      </c>
      <c r="D30" s="142" t="str">
        <f>DENEME_v4!$M$52</f>
        <v>A</v>
      </c>
      <c r="E30" s="143">
        <f>E29+1</f>
        <v>9</v>
      </c>
      <c r="F30" s="141" t="s">
        <v>988</v>
      </c>
      <c r="G30" s="142" t="str">
        <f>DENEME_v4!$M$57</f>
        <v>E</v>
      </c>
      <c r="H30" s="143">
        <f>H29+1</f>
        <v>14</v>
      </c>
      <c r="I30" s="141" t="s">
        <v>988</v>
      </c>
      <c r="J30" s="142" t="str">
        <f>DENEME_v4!$M$62</f>
        <v>C</v>
      </c>
      <c r="K30" s="143">
        <f>K29+1</f>
        <v>19</v>
      </c>
      <c r="L30" s="141" t="s">
        <v>988</v>
      </c>
      <c r="M30" s="142" t="str">
        <f>DENEME_v4!$M$67</f>
        <v>E</v>
      </c>
      <c r="N30" s="143">
        <f>N29+1</f>
        <v>24</v>
      </c>
      <c r="O30" s="141" t="s">
        <v>988</v>
      </c>
      <c r="P30" s="144" t="str">
        <f>DENEME_v4!$M$72</f>
        <v>E</v>
      </c>
      <c r="Q30" s="140">
        <f t="shared" si="32"/>
        <v>4</v>
      </c>
      <c r="R30" s="141" t="s">
        <v>988</v>
      </c>
      <c r="S30" s="142" t="str">
        <f>DENEME_v4!$M$77</f>
        <v>C</v>
      </c>
      <c r="T30" s="143">
        <f>T29+1</f>
        <v>9</v>
      </c>
      <c r="U30" s="141" t="s">
        <v>988</v>
      </c>
      <c r="V30" s="142" t="str">
        <f>DENEME_v4!$M$82</f>
        <v>A</v>
      </c>
      <c r="W30" s="143">
        <f>W29+1</f>
        <v>14</v>
      </c>
      <c r="X30" s="141" t="s">
        <v>988</v>
      </c>
      <c r="Y30" s="142" t="str">
        <f>DENEME_v4!$M$87</f>
        <v>E</v>
      </c>
      <c r="Z30" s="143">
        <f>Z29+1</f>
        <v>19</v>
      </c>
      <c r="AA30" s="141" t="s">
        <v>988</v>
      </c>
      <c r="AB30" s="145" t="str">
        <f>DENEME_v4!$M$92</f>
        <v>C</v>
      </c>
    </row>
    <row r="31" spans="2:28" ht="18" customHeight="1" x14ac:dyDescent="0.25">
      <c r="B31" s="146">
        <f t="shared" si="27"/>
        <v>5</v>
      </c>
      <c r="C31" s="147" t="s">
        <v>988</v>
      </c>
      <c r="D31" s="148" t="str">
        <f>DENEME_v4!$M$53</f>
        <v>A</v>
      </c>
      <c r="E31" s="149">
        <f t="shared" si="28"/>
        <v>10</v>
      </c>
      <c r="F31" s="147" t="s">
        <v>988</v>
      </c>
      <c r="G31" s="148" t="str">
        <f>DENEME_v4!$M$58</f>
        <v>B</v>
      </c>
      <c r="H31" s="149">
        <f t="shared" si="29"/>
        <v>15</v>
      </c>
      <c r="I31" s="147" t="s">
        <v>988</v>
      </c>
      <c r="J31" s="148" t="str">
        <f>DENEME_v4!$M$63</f>
        <v>A</v>
      </c>
      <c r="K31" s="149">
        <f t="shared" si="30"/>
        <v>20</v>
      </c>
      <c r="L31" s="147" t="s">
        <v>988</v>
      </c>
      <c r="M31" s="148" t="str">
        <f>DENEME_v4!$M$68</f>
        <v>A</v>
      </c>
      <c r="N31" s="149">
        <f t="shared" si="31"/>
        <v>25</v>
      </c>
      <c r="O31" s="147" t="s">
        <v>988</v>
      </c>
      <c r="P31" s="150" t="str">
        <f>DENEME_v4!$M$73</f>
        <v>B</v>
      </c>
      <c r="Q31" s="146">
        <f t="shared" si="32"/>
        <v>5</v>
      </c>
      <c r="R31" s="147" t="s">
        <v>988</v>
      </c>
      <c r="S31" s="148" t="str">
        <f>DENEME_v4!$M$78</f>
        <v>A</v>
      </c>
      <c r="T31" s="149">
        <f t="shared" si="33"/>
        <v>10</v>
      </c>
      <c r="U31" s="147" t="s">
        <v>988</v>
      </c>
      <c r="V31" s="148" t="str">
        <f>DENEME_v4!$M$83</f>
        <v>D</v>
      </c>
      <c r="W31" s="149">
        <f t="shared" si="34"/>
        <v>15</v>
      </c>
      <c r="X31" s="147" t="s">
        <v>988</v>
      </c>
      <c r="Y31" s="148" t="str">
        <f>DENEME_v4!$M$88</f>
        <v>E</v>
      </c>
      <c r="Z31" s="149">
        <f t="shared" si="35"/>
        <v>20</v>
      </c>
      <c r="AA31" s="147" t="s">
        <v>988</v>
      </c>
      <c r="AB31" s="151" t="str">
        <f>DENEME_v4!$M$93</f>
        <v>E</v>
      </c>
    </row>
  </sheetData>
  <sheetProtection algorithmName="SHA-512" hashValue="rGiV/IpGMSURsypQGcVlQfW5yB8b1fuihxvY/SU17wLItUp/I1TgwiXR/lZIWz3yVxr1V7Rtb0FX+ALLSKPRrg==" saltValue="WUXpKGyYMIsEg45ghEa/Pw==" spinCount="100000" sheet="1" objects="1" scenarios="1"/>
  <mergeCells count="10">
    <mergeCell ref="B2:AB2"/>
    <mergeCell ref="Q10:AB10"/>
    <mergeCell ref="B18:AB18"/>
    <mergeCell ref="Q19:AB19"/>
    <mergeCell ref="Q26:AB26"/>
    <mergeCell ref="B19:P19"/>
    <mergeCell ref="B26:P26"/>
    <mergeCell ref="B3:P3"/>
    <mergeCell ref="B10:P10"/>
    <mergeCell ref="Q3:AB3"/>
  </mergeCells>
  <pageMargins left="0.70866141732283472" right="0.70866141732283472" top="0.35433070866141736" bottom="0.35433070866141736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N1490"/>
  <sheetViews>
    <sheetView showZeros="0" zoomScale="115" zoomScaleNormal="115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C1" sqref="C1:F1"/>
    </sheetView>
  </sheetViews>
  <sheetFormatPr defaultColWidth="8.85546875" defaultRowHeight="15" x14ac:dyDescent="0.25"/>
  <cols>
    <col min="1" max="1" width="7.42578125" style="4" customWidth="1"/>
    <col min="2" max="2" width="4.7109375" style="1" hidden="1" customWidth="1"/>
    <col min="3" max="3" width="4.7109375" style="1" customWidth="1"/>
    <col min="4" max="4" width="6.7109375" style="27" customWidth="1"/>
    <col min="5" max="5" width="9.7109375" style="1" customWidth="1"/>
    <col min="6" max="6" width="14.7109375" style="1" customWidth="1"/>
    <col min="7" max="8" width="9.140625" style="4"/>
    <col min="9" max="9" width="7.42578125" style="4" customWidth="1"/>
    <col min="10" max="10" width="4.7109375" style="1" hidden="1" customWidth="1"/>
    <col min="11" max="11" width="4.7109375" style="1" customWidth="1"/>
    <col min="12" max="12" width="6.7109375" style="27" customWidth="1"/>
    <col min="13" max="13" width="9.7109375" style="1" customWidth="1"/>
    <col min="14" max="14" width="14.7109375" style="1" customWidth="1"/>
    <col min="15" max="15" width="9.140625" style="4"/>
    <col min="16" max="17" width="6" style="1" customWidth="1"/>
    <col min="18" max="19" width="9.7109375" style="1" customWidth="1"/>
    <col min="20" max="21" width="9.140625" style="4"/>
    <col min="22" max="22" width="5.7109375" style="28" customWidth="1"/>
    <col min="23" max="23" width="9.7109375" style="29" customWidth="1"/>
    <col min="24" max="24" width="9.7109375" style="1" customWidth="1"/>
    <col min="26" max="26" width="13.140625" customWidth="1"/>
    <col min="27" max="31" width="3.7109375" customWidth="1"/>
    <col min="34" max="34" width="8.7109375" customWidth="1"/>
    <col min="35" max="35" width="12.140625" style="72" hidden="1" customWidth="1"/>
    <col min="36" max="36" width="9.140625" style="30" hidden="1" customWidth="1"/>
    <col min="37" max="37" width="11.42578125" style="30" hidden="1" customWidth="1"/>
    <col min="38" max="38" width="101.42578125" style="49" hidden="1" customWidth="1"/>
    <col min="39" max="39" width="14.85546875" style="71" hidden="1" customWidth="1"/>
    <col min="40" max="40" width="24.7109375" style="30" hidden="1" customWidth="1"/>
    <col min="41" max="41" width="8.7109375" customWidth="1"/>
  </cols>
  <sheetData>
    <row r="1" spans="1:40" ht="18.75" x14ac:dyDescent="0.25">
      <c r="A1" s="38"/>
      <c r="B1" s="33"/>
      <c r="C1" s="188" t="s">
        <v>1891</v>
      </c>
      <c r="D1" s="188"/>
      <c r="E1" s="188"/>
      <c r="F1" s="188"/>
      <c r="G1" s="34"/>
      <c r="H1" s="3"/>
      <c r="I1" s="189"/>
      <c r="J1" s="191" t="str">
        <f>C1</f>
        <v>11. Sınıf Bursluluk Testi 2 CA</v>
      </c>
      <c r="K1" s="192"/>
      <c r="L1" s="192"/>
      <c r="M1" s="192"/>
      <c r="N1" s="193"/>
      <c r="P1" s="185" t="s">
        <v>38</v>
      </c>
      <c r="Q1" s="186"/>
      <c r="R1" s="186"/>
      <c r="S1" s="186"/>
      <c r="T1" s="187"/>
      <c r="V1" s="175" t="s">
        <v>30</v>
      </c>
      <c r="W1" s="175"/>
      <c r="X1" s="175"/>
      <c r="AM1" s="30"/>
    </row>
    <row r="2" spans="1:40" ht="23.25" x14ac:dyDescent="0.25">
      <c r="A2" s="31"/>
      <c r="B2" s="5" t="s">
        <v>0</v>
      </c>
      <c r="C2" s="6" t="s">
        <v>0</v>
      </c>
      <c r="D2" s="176" t="s">
        <v>0</v>
      </c>
      <c r="E2" s="177"/>
      <c r="F2" s="178"/>
      <c r="G2" s="2"/>
      <c r="H2" s="3"/>
      <c r="I2" s="189"/>
      <c r="J2" s="7" t="s">
        <v>1</v>
      </c>
      <c r="K2" s="8" t="s">
        <v>0</v>
      </c>
      <c r="L2" s="179" t="s">
        <v>1</v>
      </c>
      <c r="M2" s="180"/>
      <c r="N2" s="181"/>
      <c r="P2" s="6" t="s">
        <v>0</v>
      </c>
      <c r="Q2" s="6" t="s">
        <v>1</v>
      </c>
      <c r="R2" s="35"/>
      <c r="S2" s="35"/>
      <c r="T2" s="35" t="s">
        <v>2</v>
      </c>
      <c r="V2" s="158" t="s">
        <v>1883</v>
      </c>
      <c r="W2" s="9" t="s">
        <v>0</v>
      </c>
      <c r="X2" s="9" t="s">
        <v>1</v>
      </c>
      <c r="AM2" s="30"/>
    </row>
    <row r="3" spans="1:40" ht="23.25" x14ac:dyDescent="0.25">
      <c r="A3" s="32"/>
      <c r="B3" s="10" t="s">
        <v>3</v>
      </c>
      <c r="C3" s="10" t="s">
        <v>3</v>
      </c>
      <c r="D3" s="176" t="s">
        <v>4</v>
      </c>
      <c r="E3" s="177"/>
      <c r="F3" s="178"/>
      <c r="G3" s="2"/>
      <c r="H3" s="3"/>
      <c r="I3" s="190"/>
      <c r="J3" s="10" t="s">
        <v>3</v>
      </c>
      <c r="K3" s="10" t="s">
        <v>3</v>
      </c>
      <c r="L3" s="182" t="s">
        <v>4</v>
      </c>
      <c r="M3" s="183"/>
      <c r="N3" s="184"/>
      <c r="P3" s="11" t="s">
        <v>3</v>
      </c>
      <c r="Q3" s="11" t="s">
        <v>3</v>
      </c>
      <c r="R3" s="11"/>
      <c r="S3" s="11"/>
      <c r="T3" s="11" t="s">
        <v>3</v>
      </c>
      <c r="V3" s="12"/>
      <c r="W3" s="13" t="s">
        <v>3</v>
      </c>
      <c r="X3" s="14" t="s">
        <v>3</v>
      </c>
      <c r="AA3" s="62" t="s">
        <v>0</v>
      </c>
      <c r="AB3" s="62" t="s">
        <v>1</v>
      </c>
      <c r="AC3" s="62" t="s">
        <v>34</v>
      </c>
      <c r="AD3" s="62" t="s">
        <v>35</v>
      </c>
      <c r="AE3" s="62" t="s">
        <v>36</v>
      </c>
      <c r="AF3" s="62" t="s">
        <v>37</v>
      </c>
      <c r="AI3" s="73" t="s">
        <v>16</v>
      </c>
      <c r="AJ3" s="36" t="s">
        <v>17</v>
      </c>
      <c r="AK3" s="36" t="s">
        <v>18</v>
      </c>
      <c r="AL3" s="36" t="s">
        <v>19</v>
      </c>
      <c r="AM3" s="36" t="s">
        <v>16</v>
      </c>
      <c r="AN3" s="36" t="s">
        <v>31</v>
      </c>
    </row>
    <row r="4" spans="1:40" ht="15" customHeight="1" x14ac:dyDescent="0.25">
      <c r="A4" s="194" t="s">
        <v>5</v>
      </c>
      <c r="B4" s="41">
        <v>1</v>
      </c>
      <c r="C4" s="42">
        <v>1</v>
      </c>
      <c r="D4" s="43" t="s">
        <v>6</v>
      </c>
      <c r="E4" s="44" t="s">
        <v>35</v>
      </c>
      <c r="F4" s="116">
        <v>912020203</v>
      </c>
      <c r="G4" s="2" t="s">
        <v>1887</v>
      </c>
      <c r="H4" s="3"/>
      <c r="I4" s="194" t="s">
        <v>5</v>
      </c>
      <c r="J4" s="41">
        <f>C4</f>
        <v>1</v>
      </c>
      <c r="K4" s="42">
        <v>3</v>
      </c>
      <c r="L4" s="43" t="s">
        <v>6</v>
      </c>
      <c r="M4" s="44" t="s">
        <v>1</v>
      </c>
      <c r="N4" s="116">
        <v>912021806</v>
      </c>
      <c r="O4" s="4" t="s">
        <v>1887</v>
      </c>
      <c r="P4" s="39">
        <f t="shared" ref="P4:P35" si="0">B4</f>
        <v>1</v>
      </c>
      <c r="Q4" s="39">
        <f>VLOOKUP(P4,CHOOSE({1,2},$K$4:$K$28,$J$4:$J$28),2,FALSE)</f>
        <v>3</v>
      </c>
      <c r="R4" s="39" t="str">
        <f t="shared" ref="R4:R35" si="1">IF(E4="","",E4)</f>
        <v>D</v>
      </c>
      <c r="S4" s="39" t="str">
        <f>VLOOKUP(P4,$K$4:$M$28,3,FALSE)</f>
        <v>D</v>
      </c>
      <c r="T4" s="40" t="b">
        <f t="shared" ref="T4:T63" si="2">EXACT(S4,R4)</f>
        <v>1</v>
      </c>
      <c r="V4" s="16">
        <f t="shared" ref="V4:V35" si="3">B4</f>
        <v>1</v>
      </c>
      <c r="W4" s="17" t="str">
        <f>IF((EXACT(E4,E5))=TRUE,E4,"")</f>
        <v/>
      </c>
      <c r="X4" s="17" t="str">
        <f>IF((EXACT(M4,M5))=TRUE,M4,"")</f>
        <v/>
      </c>
      <c r="Z4" s="63" t="s">
        <v>5</v>
      </c>
      <c r="AA4" s="64">
        <f>COUNTIF(_01_TUR,AA$3)</f>
        <v>5</v>
      </c>
      <c r="AB4" s="64">
        <f>COUNTIF(_01_TUR,AB$3)</f>
        <v>5</v>
      </c>
      <c r="AC4" s="64">
        <f>COUNTIF(_01_TUR,AC$3)</f>
        <v>5</v>
      </c>
      <c r="AD4" s="64">
        <f>COUNTIF(_01_TUR,AD$3)</f>
        <v>4</v>
      </c>
      <c r="AE4" s="64">
        <f>COUNTIF(_01_TUR,AE$3)</f>
        <v>6</v>
      </c>
      <c r="AF4" s="64">
        <f>SUM(AA4:AE4)</f>
        <v>25</v>
      </c>
      <c r="AI4" s="72">
        <f>$AM4</f>
        <v>309010101</v>
      </c>
      <c r="AK4" s="30" t="s">
        <v>276</v>
      </c>
      <c r="AL4" t="s">
        <v>311</v>
      </c>
      <c r="AM4" s="72">
        <v>309010101</v>
      </c>
      <c r="AN4" s="30" t="s">
        <v>1124</v>
      </c>
    </row>
    <row r="5" spans="1:40" x14ac:dyDescent="0.25">
      <c r="A5" s="195"/>
      <c r="B5" s="45">
        <v>2</v>
      </c>
      <c r="C5" s="46">
        <v>2</v>
      </c>
      <c r="D5" s="47" t="s">
        <v>6</v>
      </c>
      <c r="E5" s="48" t="s">
        <v>0</v>
      </c>
      <c r="F5" s="117">
        <v>912031001</v>
      </c>
      <c r="G5" s="2" t="s">
        <v>1887</v>
      </c>
      <c r="H5" s="3"/>
      <c r="I5" s="195"/>
      <c r="J5" s="45">
        <f>C5</f>
        <v>2</v>
      </c>
      <c r="K5" s="46">
        <v>4</v>
      </c>
      <c r="L5" s="47" t="s">
        <v>6</v>
      </c>
      <c r="M5" s="48" t="s">
        <v>34</v>
      </c>
      <c r="N5" s="117">
        <v>912031401</v>
      </c>
      <c r="O5" s="4" t="s">
        <v>1887</v>
      </c>
      <c r="P5" s="74">
        <f t="shared" si="0"/>
        <v>2</v>
      </c>
      <c r="Q5" s="74">
        <f>VLOOKUP(P5,CHOOSE({1,2},$K$4:$K$28,$J$4:$J$28),2,FALSE)</f>
        <v>4</v>
      </c>
      <c r="R5" s="74" t="str">
        <f t="shared" si="1"/>
        <v>A</v>
      </c>
      <c r="S5" s="74" t="str">
        <f>VLOOKUP(P5,$K$4:$M$28,3,FALSE)</f>
        <v>A</v>
      </c>
      <c r="T5" s="15" t="b">
        <f t="shared" si="2"/>
        <v>1</v>
      </c>
      <c r="V5" s="18">
        <f t="shared" si="3"/>
        <v>2</v>
      </c>
      <c r="W5" s="17" t="str">
        <f t="shared" ref="W5:W32" si="4">IF((EXACT(E5,E4))=TRUE,E5,IF(EXACT(E5,E6)=TRUE,E5,""))</f>
        <v/>
      </c>
      <c r="X5" s="17" t="str">
        <f t="shared" ref="X5:X32" si="5">IF((EXACT(M5,M4))=TRUE,M5,IF(EXACT(M5,M6)=TRUE,M5,""))</f>
        <v/>
      </c>
      <c r="Z5" s="65" t="s">
        <v>32</v>
      </c>
      <c r="AA5" s="66">
        <f>COUNTIF(_02_TAR,AA$3)</f>
        <v>1</v>
      </c>
      <c r="AB5" s="66">
        <f>COUNTIF(_02_TAR,AB$3)</f>
        <v>1</v>
      </c>
      <c r="AC5" s="66">
        <f>COUNTIF(_02_TAR,AC$3)</f>
        <v>1</v>
      </c>
      <c r="AD5" s="66">
        <f>COUNTIF(_02_TAR,AD$3)</f>
        <v>1</v>
      </c>
      <c r="AE5" s="66">
        <f>COUNTIF(_02_TAR,AE$3)</f>
        <v>1</v>
      </c>
      <c r="AF5" s="66">
        <f t="shared" ref="AF5:AF6" si="6">SUM(AA5:AE5)</f>
        <v>5</v>
      </c>
      <c r="AI5" s="72">
        <f>$AM5</f>
        <v>309010203</v>
      </c>
      <c r="AK5" s="30" t="s">
        <v>276</v>
      </c>
      <c r="AL5" t="s">
        <v>312</v>
      </c>
      <c r="AM5" s="72">
        <v>309010203</v>
      </c>
      <c r="AN5" s="30" t="s">
        <v>1124</v>
      </c>
    </row>
    <row r="6" spans="1:40" x14ac:dyDescent="0.25">
      <c r="A6" s="195"/>
      <c r="B6" s="45">
        <v>3</v>
      </c>
      <c r="C6" s="46">
        <v>3</v>
      </c>
      <c r="D6" s="47" t="s">
        <v>6</v>
      </c>
      <c r="E6" s="48" t="s">
        <v>1</v>
      </c>
      <c r="F6" s="117">
        <v>912021806</v>
      </c>
      <c r="G6" s="2" t="s">
        <v>1887</v>
      </c>
      <c r="H6" s="3"/>
      <c r="I6" s="195"/>
      <c r="J6" s="45">
        <f t="shared" ref="J6:J64" si="7">C6</f>
        <v>3</v>
      </c>
      <c r="K6" s="46">
        <v>1</v>
      </c>
      <c r="L6" s="47" t="s">
        <v>6</v>
      </c>
      <c r="M6" s="48" t="s">
        <v>35</v>
      </c>
      <c r="N6" s="117">
        <v>912020203</v>
      </c>
      <c r="O6" s="4" t="s">
        <v>1887</v>
      </c>
      <c r="P6" s="74">
        <f t="shared" si="0"/>
        <v>3</v>
      </c>
      <c r="Q6" s="74">
        <f>VLOOKUP(P6,CHOOSE({1,2},$K$4:$K$28,$J$4:$J$28),2,FALSE)</f>
        <v>1</v>
      </c>
      <c r="R6" s="74" t="str">
        <f t="shared" si="1"/>
        <v>B</v>
      </c>
      <c r="S6" s="74" t="str">
        <f t="shared" ref="S6:S27" si="8">VLOOKUP(P6,$K$4:$M$28,3,FALSE)</f>
        <v>B</v>
      </c>
      <c r="T6" s="15" t="b">
        <f t="shared" si="2"/>
        <v>1</v>
      </c>
      <c r="V6" s="18">
        <f t="shared" si="3"/>
        <v>3</v>
      </c>
      <c r="W6" s="17" t="str">
        <f t="shared" si="4"/>
        <v/>
      </c>
      <c r="X6" s="17" t="str">
        <f t="shared" si="5"/>
        <v/>
      </c>
      <c r="Z6" s="65" t="s">
        <v>33</v>
      </c>
      <c r="AA6" s="66">
        <f>COUNTIF(_03_COG,AA$3)</f>
        <v>1</v>
      </c>
      <c r="AB6" s="66">
        <f>COUNTIF(_03_COG,AB$3)</f>
        <v>1</v>
      </c>
      <c r="AC6" s="66">
        <f>COUNTIF(_03_COG,AC$3)</f>
        <v>1</v>
      </c>
      <c r="AD6" s="66">
        <f>COUNTIF(_03_COG,AD$3)</f>
        <v>1</v>
      </c>
      <c r="AE6" s="66">
        <f>COUNTIF(_03_COG,AE$3)</f>
        <v>1</v>
      </c>
      <c r="AF6" s="66">
        <f t="shared" si="6"/>
        <v>5</v>
      </c>
      <c r="AI6" s="72">
        <f t="shared" ref="AI6:AI69" si="9">$AM6</f>
        <v>309010204</v>
      </c>
      <c r="AK6" s="30" t="s">
        <v>276</v>
      </c>
      <c r="AL6" t="s">
        <v>313</v>
      </c>
      <c r="AM6" s="72">
        <v>309010204</v>
      </c>
      <c r="AN6" s="30" t="s">
        <v>1124</v>
      </c>
    </row>
    <row r="7" spans="1:40" x14ac:dyDescent="0.25">
      <c r="A7" s="195"/>
      <c r="B7" s="45">
        <v>4</v>
      </c>
      <c r="C7" s="46">
        <v>4</v>
      </c>
      <c r="D7" s="47" t="s">
        <v>6</v>
      </c>
      <c r="E7" s="48" t="s">
        <v>34</v>
      </c>
      <c r="F7" s="117">
        <v>912031401</v>
      </c>
      <c r="G7" s="2" t="s">
        <v>1887</v>
      </c>
      <c r="H7" s="3"/>
      <c r="I7" s="195"/>
      <c r="J7" s="45">
        <f t="shared" si="7"/>
        <v>4</v>
      </c>
      <c r="K7" s="46">
        <v>2</v>
      </c>
      <c r="L7" s="47" t="s">
        <v>6</v>
      </c>
      <c r="M7" s="48" t="s">
        <v>0</v>
      </c>
      <c r="N7" s="117">
        <v>912031001</v>
      </c>
      <c r="O7" s="4" t="s">
        <v>1887</v>
      </c>
      <c r="P7" s="74">
        <f t="shared" si="0"/>
        <v>4</v>
      </c>
      <c r="Q7" s="74">
        <f>VLOOKUP(P7,CHOOSE({1,2},$K$4:$K$28,$J$4:$J$28),2,FALSE)</f>
        <v>2</v>
      </c>
      <c r="R7" s="74" t="str">
        <f t="shared" si="1"/>
        <v>C</v>
      </c>
      <c r="S7" s="74" t="str">
        <f t="shared" si="8"/>
        <v>C</v>
      </c>
      <c r="T7" s="15" t="b">
        <f t="shared" si="2"/>
        <v>1</v>
      </c>
      <c r="V7" s="18">
        <f t="shared" si="3"/>
        <v>4</v>
      </c>
      <c r="W7" s="17" t="str">
        <f t="shared" si="4"/>
        <v/>
      </c>
      <c r="X7" s="17" t="str">
        <f t="shared" si="5"/>
        <v/>
      </c>
      <c r="Z7" s="65" t="s">
        <v>1884</v>
      </c>
      <c r="AA7" s="66">
        <f>COUNTIF(_05_FEL,AA$3)</f>
        <v>0</v>
      </c>
      <c r="AB7" s="66">
        <f>COUNTIF(_05_FEL,AB$3)</f>
        <v>1</v>
      </c>
      <c r="AC7" s="66">
        <f>COUNTIF(_05_FEL,AC$3)</f>
        <v>2</v>
      </c>
      <c r="AD7" s="66">
        <f>COUNTIF(_05_FEL,AD$3)</f>
        <v>1</v>
      </c>
      <c r="AE7" s="66">
        <f>COUNTIF(_05_FEL,AE$3)</f>
        <v>1</v>
      </c>
      <c r="AF7" s="66">
        <f t="shared" ref="AF7" si="10">SUM(AA7:AE7)</f>
        <v>5</v>
      </c>
      <c r="AI7" s="72">
        <f t="shared" si="9"/>
        <v>309010208</v>
      </c>
      <c r="AK7" s="30" t="s">
        <v>276</v>
      </c>
      <c r="AL7" t="s">
        <v>314</v>
      </c>
      <c r="AM7" s="72">
        <v>309010208</v>
      </c>
      <c r="AN7" s="30" t="s">
        <v>1124</v>
      </c>
    </row>
    <row r="8" spans="1:40" x14ac:dyDescent="0.25">
      <c r="A8" s="195"/>
      <c r="B8" s="45">
        <v>5</v>
      </c>
      <c r="C8" s="46">
        <v>5</v>
      </c>
      <c r="D8" s="47" t="s">
        <v>6</v>
      </c>
      <c r="E8" s="48" t="s">
        <v>35</v>
      </c>
      <c r="F8" s="117">
        <v>912021805</v>
      </c>
      <c r="G8" s="2" t="s">
        <v>1887</v>
      </c>
      <c r="H8" s="3"/>
      <c r="I8" s="195"/>
      <c r="J8" s="45">
        <f t="shared" si="7"/>
        <v>5</v>
      </c>
      <c r="K8" s="46">
        <v>7</v>
      </c>
      <c r="L8" s="47" t="s">
        <v>6</v>
      </c>
      <c r="M8" s="48" t="s">
        <v>36</v>
      </c>
      <c r="N8" s="117">
        <v>912021706</v>
      </c>
      <c r="O8" s="4" t="s">
        <v>1887</v>
      </c>
      <c r="P8" s="74">
        <f t="shared" si="0"/>
        <v>5</v>
      </c>
      <c r="Q8" s="74">
        <f>VLOOKUP(P8,CHOOSE({1,2},$K$4:$K$28,$J$4:$J$28),2,FALSE)</f>
        <v>7</v>
      </c>
      <c r="R8" s="74" t="str">
        <f t="shared" si="1"/>
        <v>D</v>
      </c>
      <c r="S8" s="74" t="str">
        <f t="shared" si="8"/>
        <v>D</v>
      </c>
      <c r="T8" s="15" t="b">
        <f t="shared" si="2"/>
        <v>1</v>
      </c>
      <c r="V8" s="18">
        <f t="shared" si="3"/>
        <v>5</v>
      </c>
      <c r="W8" s="17" t="str">
        <f t="shared" si="4"/>
        <v/>
      </c>
      <c r="X8" s="17" t="str">
        <f t="shared" si="5"/>
        <v/>
      </c>
      <c r="Z8" s="65" t="s">
        <v>12</v>
      </c>
      <c r="AA8" s="66">
        <f>COUNTIF(_06_DIN,AA$3)</f>
        <v>1</v>
      </c>
      <c r="AB8" s="66">
        <f>COUNTIF(_06_DIN,AB$3)</f>
        <v>1</v>
      </c>
      <c r="AC8" s="66">
        <f>COUNTIF(_06_DIN,AC$3)</f>
        <v>0</v>
      </c>
      <c r="AD8" s="66">
        <f>COUNTIF(_06_DIN,AD$3)</f>
        <v>0</v>
      </c>
      <c r="AE8" s="66">
        <f>COUNTIF(_06_DIN,AE$3)</f>
        <v>1</v>
      </c>
      <c r="AF8" s="66">
        <f t="shared" ref="AF8" si="11">SUM(AA8:AE8)</f>
        <v>3</v>
      </c>
      <c r="AI8" s="72">
        <f t="shared" si="9"/>
        <v>309010209</v>
      </c>
      <c r="AK8" s="30" t="s">
        <v>276</v>
      </c>
      <c r="AL8" t="s">
        <v>278</v>
      </c>
      <c r="AM8" s="72">
        <v>309010209</v>
      </c>
      <c r="AN8" s="30" t="s">
        <v>1124</v>
      </c>
    </row>
    <row r="9" spans="1:40" x14ac:dyDescent="0.25">
      <c r="A9" s="195"/>
      <c r="B9" s="45">
        <v>6</v>
      </c>
      <c r="C9" s="46">
        <v>6</v>
      </c>
      <c r="D9" s="47" t="s">
        <v>6</v>
      </c>
      <c r="E9" s="48" t="s">
        <v>1</v>
      </c>
      <c r="F9" s="117">
        <v>912031401</v>
      </c>
      <c r="G9" s="2" t="s">
        <v>1887</v>
      </c>
      <c r="H9" s="3"/>
      <c r="I9" s="195"/>
      <c r="J9" s="45">
        <f t="shared" si="7"/>
        <v>6</v>
      </c>
      <c r="K9" s="46">
        <v>8</v>
      </c>
      <c r="L9" s="47" t="s">
        <v>6</v>
      </c>
      <c r="M9" s="48" t="s">
        <v>34</v>
      </c>
      <c r="N9" s="117">
        <v>912020201</v>
      </c>
      <c r="O9" s="4" t="s">
        <v>1887</v>
      </c>
      <c r="P9" s="74">
        <f t="shared" si="0"/>
        <v>6</v>
      </c>
      <c r="Q9" s="74">
        <f>VLOOKUP(P9,CHOOSE({1,2},$K$4:$K$28,$J$4:$J$28),2,FALSE)</f>
        <v>8</v>
      </c>
      <c r="R9" s="74" t="str">
        <f t="shared" si="1"/>
        <v>B</v>
      </c>
      <c r="S9" s="74" t="str">
        <f t="shared" si="8"/>
        <v>B</v>
      </c>
      <c r="T9" s="15" t="b">
        <f t="shared" si="2"/>
        <v>1</v>
      </c>
      <c r="V9" s="18">
        <f t="shared" si="3"/>
        <v>6</v>
      </c>
      <c r="W9" s="17" t="str">
        <f t="shared" si="4"/>
        <v/>
      </c>
      <c r="X9" s="17" t="str">
        <f t="shared" si="5"/>
        <v/>
      </c>
      <c r="Z9" s="67" t="s">
        <v>10</v>
      </c>
      <c r="AA9" s="68">
        <f>COUNTIF(_07_MAT,AA$3)</f>
        <v>8</v>
      </c>
      <c r="AB9" s="68">
        <f>COUNTIF(_07_MAT,AB$3)</f>
        <v>5</v>
      </c>
      <c r="AC9" s="68">
        <f>COUNTIF(_07_MAT,AC$3)</f>
        <v>4</v>
      </c>
      <c r="AD9" s="68">
        <f>COUNTIF(_07_MAT,AD$3)</f>
        <v>4</v>
      </c>
      <c r="AE9" s="68">
        <f>COUNTIF(_07_MAT,AE$3)</f>
        <v>4</v>
      </c>
      <c r="AF9" s="68">
        <f>SUM(AA9:AE9)</f>
        <v>25</v>
      </c>
      <c r="AI9" s="72">
        <f t="shared" si="9"/>
        <v>309010210</v>
      </c>
      <c r="AK9" s="30" t="s">
        <v>276</v>
      </c>
      <c r="AL9" t="s">
        <v>315</v>
      </c>
      <c r="AM9" s="72">
        <v>309010210</v>
      </c>
      <c r="AN9" s="30" t="s">
        <v>1124</v>
      </c>
    </row>
    <row r="10" spans="1:40" x14ac:dyDescent="0.25">
      <c r="A10" s="195"/>
      <c r="B10" s="45">
        <v>7</v>
      </c>
      <c r="C10" s="46">
        <v>7</v>
      </c>
      <c r="D10" s="47" t="s">
        <v>6</v>
      </c>
      <c r="E10" s="48" t="s">
        <v>36</v>
      </c>
      <c r="F10" s="117">
        <v>912021706</v>
      </c>
      <c r="G10" s="2" t="s">
        <v>1887</v>
      </c>
      <c r="H10" s="3"/>
      <c r="I10" s="195"/>
      <c r="J10" s="45">
        <f t="shared" si="7"/>
        <v>7</v>
      </c>
      <c r="K10" s="46">
        <v>5</v>
      </c>
      <c r="L10" s="47" t="s">
        <v>6</v>
      </c>
      <c r="M10" s="48" t="s">
        <v>35</v>
      </c>
      <c r="N10" s="117">
        <v>912021805</v>
      </c>
      <c r="O10" s="4" t="s">
        <v>1887</v>
      </c>
      <c r="P10" s="74">
        <f t="shared" si="0"/>
        <v>7</v>
      </c>
      <c r="Q10" s="74">
        <f>VLOOKUP(P10,CHOOSE({1,2},$K$4:$K$28,$J$4:$J$28),2,FALSE)</f>
        <v>5</v>
      </c>
      <c r="R10" s="74" t="str">
        <f t="shared" si="1"/>
        <v>E</v>
      </c>
      <c r="S10" s="74" t="str">
        <f t="shared" si="8"/>
        <v>E</v>
      </c>
      <c r="T10" s="15" t="b">
        <f t="shared" si="2"/>
        <v>1</v>
      </c>
      <c r="V10" s="18">
        <f t="shared" si="3"/>
        <v>7</v>
      </c>
      <c r="W10" s="17" t="str">
        <f t="shared" si="4"/>
        <v/>
      </c>
      <c r="X10" s="17" t="str">
        <f t="shared" si="5"/>
        <v/>
      </c>
      <c r="Z10" s="69" t="s">
        <v>13</v>
      </c>
      <c r="AA10" s="70">
        <f>COUNTIF(_09_FIZ,AA$3)</f>
        <v>1</v>
      </c>
      <c r="AB10" s="70">
        <f>COUNTIF(_09_FIZ,AB$3)</f>
        <v>1</v>
      </c>
      <c r="AC10" s="70">
        <f>COUNTIF(_09_FIZ,AC$3)</f>
        <v>2</v>
      </c>
      <c r="AD10" s="70">
        <f>COUNTIF(_09_FIZ,AD$3)</f>
        <v>1</v>
      </c>
      <c r="AE10" s="70">
        <f>COUNTIF(_09_FIZ,AE$3)</f>
        <v>2</v>
      </c>
      <c r="AF10" s="70">
        <f>SUM(AA10:AE10)</f>
        <v>7</v>
      </c>
      <c r="AI10" s="72">
        <f t="shared" si="9"/>
        <v>309010303</v>
      </c>
      <c r="AK10" s="30" t="s">
        <v>276</v>
      </c>
      <c r="AL10" t="s">
        <v>316</v>
      </c>
      <c r="AM10" s="72">
        <v>309010303</v>
      </c>
      <c r="AN10" s="30" t="s">
        <v>1124</v>
      </c>
    </row>
    <row r="11" spans="1:40" x14ac:dyDescent="0.25">
      <c r="A11" s="195"/>
      <c r="B11" s="45">
        <v>8</v>
      </c>
      <c r="C11" s="46">
        <v>8</v>
      </c>
      <c r="D11" s="47" t="s">
        <v>6</v>
      </c>
      <c r="E11" s="48" t="s">
        <v>34</v>
      </c>
      <c r="F11" s="117">
        <v>912020201</v>
      </c>
      <c r="G11" s="2" t="s">
        <v>1887</v>
      </c>
      <c r="H11" s="3"/>
      <c r="I11" s="195"/>
      <c r="J11" s="45">
        <f t="shared" si="7"/>
        <v>8</v>
      </c>
      <c r="K11" s="46">
        <v>6</v>
      </c>
      <c r="L11" s="47" t="s">
        <v>6</v>
      </c>
      <c r="M11" s="48" t="s">
        <v>1</v>
      </c>
      <c r="N11" s="117">
        <v>912031401</v>
      </c>
      <c r="O11" s="4" t="s">
        <v>1887</v>
      </c>
      <c r="P11" s="74">
        <f t="shared" si="0"/>
        <v>8</v>
      </c>
      <c r="Q11" s="74">
        <f>VLOOKUP(P11,CHOOSE({1,2},$K$4:$K$28,$J$4:$J$28),2,FALSE)</f>
        <v>6</v>
      </c>
      <c r="R11" s="74" t="str">
        <f t="shared" si="1"/>
        <v>C</v>
      </c>
      <c r="S11" s="74" t="str">
        <f t="shared" si="8"/>
        <v>C</v>
      </c>
      <c r="T11" s="15" t="b">
        <f t="shared" si="2"/>
        <v>1</v>
      </c>
      <c r="V11" s="18">
        <f t="shared" si="3"/>
        <v>8</v>
      </c>
      <c r="W11" s="17" t="str">
        <f t="shared" si="4"/>
        <v/>
      </c>
      <c r="X11" s="17" t="str">
        <f t="shared" si="5"/>
        <v/>
      </c>
      <c r="Z11" s="69" t="s">
        <v>14</v>
      </c>
      <c r="AA11" s="70">
        <f>COUNTIF(_10_KIM,AA$3)</f>
        <v>2</v>
      </c>
      <c r="AB11" s="70">
        <f>COUNTIF(_10_KIM,AB$3)</f>
        <v>0</v>
      </c>
      <c r="AC11" s="70">
        <f>COUNTIF(_10_KIM,AC$3)</f>
        <v>2</v>
      </c>
      <c r="AD11" s="70">
        <f>COUNTIF(_10_KIM,AD$3)</f>
        <v>1</v>
      </c>
      <c r="AE11" s="70">
        <f>COUNTIF(_10_KIM,AE$3)</f>
        <v>2</v>
      </c>
      <c r="AF11" s="70">
        <f>SUM(AA11:AE11)</f>
        <v>7</v>
      </c>
      <c r="AI11" s="72">
        <f t="shared" si="9"/>
        <v>309010312</v>
      </c>
      <c r="AK11" s="30" t="s">
        <v>276</v>
      </c>
      <c r="AL11" t="s">
        <v>318</v>
      </c>
      <c r="AM11" s="72">
        <v>309010312</v>
      </c>
      <c r="AN11" s="30" t="s">
        <v>1124</v>
      </c>
    </row>
    <row r="12" spans="1:40" x14ac:dyDescent="0.25">
      <c r="A12" s="195"/>
      <c r="B12" s="45">
        <v>9</v>
      </c>
      <c r="C12" s="46">
        <v>9</v>
      </c>
      <c r="D12" s="47" t="s">
        <v>6</v>
      </c>
      <c r="E12" s="48" t="s">
        <v>36</v>
      </c>
      <c r="F12" s="117">
        <v>912021805</v>
      </c>
      <c r="G12" s="2" t="s">
        <v>1887</v>
      </c>
      <c r="H12" s="3"/>
      <c r="I12" s="195"/>
      <c r="J12" s="45">
        <f t="shared" si="7"/>
        <v>9</v>
      </c>
      <c r="K12" s="46">
        <v>11</v>
      </c>
      <c r="L12" s="47" t="s">
        <v>6</v>
      </c>
      <c r="M12" s="48" t="s">
        <v>0</v>
      </c>
      <c r="N12" s="117">
        <v>912020301</v>
      </c>
      <c r="O12" s="4" t="s">
        <v>1887</v>
      </c>
      <c r="P12" s="74">
        <f t="shared" si="0"/>
        <v>9</v>
      </c>
      <c r="Q12" s="74">
        <f>VLOOKUP(P12,CHOOSE({1,2},$K$4:$K$28,$J$4:$J$28),2,FALSE)</f>
        <v>11</v>
      </c>
      <c r="R12" s="74" t="str">
        <f t="shared" si="1"/>
        <v>E</v>
      </c>
      <c r="S12" s="74" t="str">
        <f t="shared" si="8"/>
        <v>E</v>
      </c>
      <c r="T12" s="15" t="b">
        <f t="shared" si="2"/>
        <v>1</v>
      </c>
      <c r="V12" s="18">
        <f t="shared" si="3"/>
        <v>9</v>
      </c>
      <c r="W12" s="17" t="str">
        <f t="shared" si="4"/>
        <v/>
      </c>
      <c r="X12" s="17" t="str">
        <f t="shared" si="5"/>
        <v/>
      </c>
      <c r="Z12" s="69" t="s">
        <v>15</v>
      </c>
      <c r="AA12" s="70">
        <f>COUNTIF(_11_BIO,AA$3)</f>
        <v>1</v>
      </c>
      <c r="AB12" s="70">
        <f>COUNTIF(_11_BIO,AB$3)</f>
        <v>1</v>
      </c>
      <c r="AC12" s="70">
        <f>COUNTIF(_11_BIO,AC$3)</f>
        <v>1</v>
      </c>
      <c r="AD12" s="70">
        <f>COUNTIF(_11_BIO,AD$3)</f>
        <v>0</v>
      </c>
      <c r="AE12" s="70">
        <f>COUNTIF(_11_BIO,AE$3)</f>
        <v>3</v>
      </c>
      <c r="AF12" s="70">
        <f>SUM(AA12:AE12)</f>
        <v>6</v>
      </c>
      <c r="AI12" s="72">
        <f t="shared" si="9"/>
        <v>309020102</v>
      </c>
      <c r="AK12" s="30" t="s">
        <v>276</v>
      </c>
      <c r="AL12" t="s">
        <v>279</v>
      </c>
      <c r="AM12" s="72">
        <v>309020102</v>
      </c>
      <c r="AN12" s="30" t="s">
        <v>1124</v>
      </c>
    </row>
    <row r="13" spans="1:40" x14ac:dyDescent="0.25">
      <c r="A13" s="195"/>
      <c r="B13" s="45">
        <v>10</v>
      </c>
      <c r="C13" s="46">
        <v>10</v>
      </c>
      <c r="D13" s="47" t="s">
        <v>6</v>
      </c>
      <c r="E13" s="48" t="s">
        <v>0</v>
      </c>
      <c r="F13" s="117">
        <v>912030201</v>
      </c>
      <c r="G13" s="2" t="s">
        <v>1887</v>
      </c>
      <c r="H13" s="3"/>
      <c r="I13" s="195"/>
      <c r="J13" s="45">
        <f t="shared" si="7"/>
        <v>10</v>
      </c>
      <c r="K13" s="46">
        <v>12</v>
      </c>
      <c r="L13" s="47" t="s">
        <v>6</v>
      </c>
      <c r="M13" s="48" t="s">
        <v>35</v>
      </c>
      <c r="N13" s="117">
        <v>912030201</v>
      </c>
      <c r="O13" s="4" t="s">
        <v>1887</v>
      </c>
      <c r="P13" s="74">
        <f t="shared" si="0"/>
        <v>10</v>
      </c>
      <c r="Q13" s="74">
        <f>VLOOKUP(P13,CHOOSE({1,2},$K$4:$K$28,$J$4:$J$28),2,FALSE)</f>
        <v>12</v>
      </c>
      <c r="R13" s="74" t="str">
        <f t="shared" si="1"/>
        <v>A</v>
      </c>
      <c r="S13" s="74" t="str">
        <f t="shared" si="8"/>
        <v>A</v>
      </c>
      <c r="T13" s="15" t="b">
        <f t="shared" si="2"/>
        <v>1</v>
      </c>
      <c r="V13" s="18">
        <f t="shared" si="3"/>
        <v>10</v>
      </c>
      <c r="W13" s="17" t="str">
        <f t="shared" si="4"/>
        <v>A</v>
      </c>
      <c r="X13" s="17" t="str">
        <f t="shared" si="5"/>
        <v/>
      </c>
      <c r="AI13" s="72">
        <f t="shared" si="9"/>
        <v>309020201</v>
      </c>
      <c r="AK13" s="30" t="s">
        <v>276</v>
      </c>
      <c r="AL13" t="s">
        <v>319</v>
      </c>
      <c r="AM13" s="72">
        <v>309020201</v>
      </c>
      <c r="AN13" s="30" t="s">
        <v>1124</v>
      </c>
    </row>
    <row r="14" spans="1:40" x14ac:dyDescent="0.25">
      <c r="A14" s="195"/>
      <c r="B14" s="45">
        <v>11</v>
      </c>
      <c r="C14" s="46">
        <v>11</v>
      </c>
      <c r="D14" s="47" t="s">
        <v>6</v>
      </c>
      <c r="E14" s="48" t="s">
        <v>0</v>
      </c>
      <c r="F14" s="117">
        <v>912020301</v>
      </c>
      <c r="G14" s="2" t="s">
        <v>1887</v>
      </c>
      <c r="H14" s="3"/>
      <c r="I14" s="195"/>
      <c r="J14" s="45">
        <f t="shared" si="7"/>
        <v>11</v>
      </c>
      <c r="K14" s="46">
        <v>9</v>
      </c>
      <c r="L14" s="47" t="s">
        <v>6</v>
      </c>
      <c r="M14" s="48" t="s">
        <v>36</v>
      </c>
      <c r="N14" s="117">
        <v>912021805</v>
      </c>
      <c r="O14" s="4" t="s">
        <v>1887</v>
      </c>
      <c r="P14" s="74">
        <f t="shared" si="0"/>
        <v>11</v>
      </c>
      <c r="Q14" s="74">
        <f>VLOOKUP(P14,CHOOSE({1,2},$K$4:$K$28,$J$4:$J$28),2,FALSE)</f>
        <v>9</v>
      </c>
      <c r="R14" s="74" t="str">
        <f t="shared" si="1"/>
        <v>A</v>
      </c>
      <c r="S14" s="74" t="str">
        <f t="shared" si="8"/>
        <v>A</v>
      </c>
      <c r="T14" s="15" t="b">
        <f t="shared" si="2"/>
        <v>1</v>
      </c>
      <c r="V14" s="18">
        <f t="shared" si="3"/>
        <v>11</v>
      </c>
      <c r="W14" s="17" t="str">
        <f t="shared" si="4"/>
        <v>A</v>
      </c>
      <c r="X14" s="17" t="str">
        <f t="shared" si="5"/>
        <v/>
      </c>
      <c r="AI14" s="72">
        <f t="shared" si="9"/>
        <v>309020204</v>
      </c>
      <c r="AK14" s="30" t="s">
        <v>276</v>
      </c>
      <c r="AL14" t="s">
        <v>320</v>
      </c>
      <c r="AM14" s="72">
        <v>309020204</v>
      </c>
      <c r="AN14" s="30" t="s">
        <v>1124</v>
      </c>
    </row>
    <row r="15" spans="1:40" x14ac:dyDescent="0.25">
      <c r="A15" s="195"/>
      <c r="B15" s="45">
        <v>12</v>
      </c>
      <c r="C15" s="46">
        <v>12</v>
      </c>
      <c r="D15" s="47" t="s">
        <v>6</v>
      </c>
      <c r="E15" s="48" t="s">
        <v>35</v>
      </c>
      <c r="F15" s="117">
        <v>912030201</v>
      </c>
      <c r="G15" s="2" t="s">
        <v>1887</v>
      </c>
      <c r="H15" s="3"/>
      <c r="I15" s="195"/>
      <c r="J15" s="45">
        <f t="shared" si="7"/>
        <v>12</v>
      </c>
      <c r="K15" s="46">
        <v>10</v>
      </c>
      <c r="L15" s="47" t="s">
        <v>6</v>
      </c>
      <c r="M15" s="48" t="s">
        <v>0</v>
      </c>
      <c r="N15" s="117">
        <v>912030201</v>
      </c>
      <c r="O15" s="4" t="s">
        <v>1887</v>
      </c>
      <c r="P15" s="74">
        <f t="shared" si="0"/>
        <v>12</v>
      </c>
      <c r="Q15" s="74">
        <f>VLOOKUP(P15,CHOOSE({1,2},$K$4:$K$28,$J$4:$J$28),2,FALSE)</f>
        <v>10</v>
      </c>
      <c r="R15" s="74" t="str">
        <f t="shared" si="1"/>
        <v>D</v>
      </c>
      <c r="S15" s="74" t="str">
        <f t="shared" si="8"/>
        <v>D</v>
      </c>
      <c r="T15" s="15" t="b">
        <f t="shared" si="2"/>
        <v>1</v>
      </c>
      <c r="V15" s="18">
        <f t="shared" si="3"/>
        <v>12</v>
      </c>
      <c r="W15" s="17" t="str">
        <f t="shared" si="4"/>
        <v/>
      </c>
      <c r="X15" s="17" t="str">
        <f t="shared" si="5"/>
        <v/>
      </c>
      <c r="AI15" s="72">
        <f t="shared" si="9"/>
        <v>309020211</v>
      </c>
      <c r="AK15" s="30" t="s">
        <v>276</v>
      </c>
      <c r="AL15" t="s">
        <v>321</v>
      </c>
      <c r="AM15" s="72">
        <v>309020211</v>
      </c>
      <c r="AN15" s="30" t="s">
        <v>1124</v>
      </c>
    </row>
    <row r="16" spans="1:40" x14ac:dyDescent="0.25">
      <c r="A16" s="195"/>
      <c r="B16" s="45">
        <v>13</v>
      </c>
      <c r="C16" s="46">
        <v>13</v>
      </c>
      <c r="D16" s="47" t="s">
        <v>6</v>
      </c>
      <c r="E16" s="48" t="s">
        <v>1</v>
      </c>
      <c r="F16" s="117">
        <v>912020301</v>
      </c>
      <c r="G16" s="2" t="s">
        <v>1887</v>
      </c>
      <c r="H16" s="3"/>
      <c r="I16" s="195"/>
      <c r="J16" s="45">
        <f t="shared" si="7"/>
        <v>13</v>
      </c>
      <c r="K16" s="46">
        <v>15</v>
      </c>
      <c r="L16" s="47" t="s">
        <v>6</v>
      </c>
      <c r="M16" s="48" t="s">
        <v>36</v>
      </c>
      <c r="N16" s="117">
        <v>912021705</v>
      </c>
      <c r="P16" s="74">
        <f t="shared" si="0"/>
        <v>13</v>
      </c>
      <c r="Q16" s="74">
        <f>VLOOKUP(P16,CHOOSE({1,2},$K$4:$K$28,$J$4:$J$28),2,FALSE)</f>
        <v>15</v>
      </c>
      <c r="R16" s="74" t="str">
        <f t="shared" si="1"/>
        <v>B</v>
      </c>
      <c r="S16" s="74" t="str">
        <f t="shared" si="8"/>
        <v>B</v>
      </c>
      <c r="T16" s="15" t="b">
        <f t="shared" si="2"/>
        <v>1</v>
      </c>
      <c r="V16" s="18">
        <f t="shared" si="3"/>
        <v>13</v>
      </c>
      <c r="W16" s="17" t="str">
        <f t="shared" si="4"/>
        <v/>
      </c>
      <c r="X16" s="17" t="str">
        <f t="shared" si="5"/>
        <v>E</v>
      </c>
      <c r="AI16" s="72">
        <f t="shared" si="9"/>
        <v>309020212</v>
      </c>
      <c r="AK16" s="30" t="s">
        <v>276</v>
      </c>
      <c r="AL16" t="s">
        <v>322</v>
      </c>
      <c r="AM16" s="72">
        <v>309020212</v>
      </c>
      <c r="AN16" s="30" t="s">
        <v>1124</v>
      </c>
    </row>
    <row r="17" spans="1:40" x14ac:dyDescent="0.25">
      <c r="A17" s="195"/>
      <c r="B17" s="45">
        <v>14</v>
      </c>
      <c r="C17" s="46">
        <v>14</v>
      </c>
      <c r="D17" s="47" t="s">
        <v>6</v>
      </c>
      <c r="E17" s="48" t="s">
        <v>0</v>
      </c>
      <c r="F17" s="117">
        <v>912032401</v>
      </c>
      <c r="G17" s="2" t="s">
        <v>1887</v>
      </c>
      <c r="H17" s="3"/>
      <c r="I17" s="195"/>
      <c r="J17" s="45">
        <f t="shared" si="7"/>
        <v>14</v>
      </c>
      <c r="K17" s="46">
        <v>16</v>
      </c>
      <c r="L17" s="47" t="s">
        <v>6</v>
      </c>
      <c r="M17" s="48" t="s">
        <v>36</v>
      </c>
      <c r="N17" s="117">
        <v>912032501</v>
      </c>
      <c r="O17" s="4" t="s">
        <v>1887</v>
      </c>
      <c r="P17" s="74">
        <f t="shared" si="0"/>
        <v>14</v>
      </c>
      <c r="Q17" s="74">
        <f>VLOOKUP(P17,CHOOSE({1,2},$K$4:$K$28,$J$4:$J$28),2,FALSE)</f>
        <v>16</v>
      </c>
      <c r="R17" s="74" t="str">
        <f t="shared" si="1"/>
        <v>A</v>
      </c>
      <c r="S17" s="74" t="str">
        <f t="shared" si="8"/>
        <v>A</v>
      </c>
      <c r="T17" s="15" t="b">
        <f t="shared" si="2"/>
        <v>1</v>
      </c>
      <c r="V17" s="16">
        <f t="shared" si="3"/>
        <v>14</v>
      </c>
      <c r="W17" s="17" t="str">
        <f t="shared" si="4"/>
        <v/>
      </c>
      <c r="X17" s="17" t="str">
        <f t="shared" si="5"/>
        <v>E</v>
      </c>
      <c r="AI17" s="72">
        <f t="shared" si="9"/>
        <v>309020215</v>
      </c>
      <c r="AK17" s="30" t="s">
        <v>276</v>
      </c>
      <c r="AL17" t="s">
        <v>323</v>
      </c>
      <c r="AM17" s="72">
        <v>309020215</v>
      </c>
      <c r="AN17" s="30" t="s">
        <v>1124</v>
      </c>
    </row>
    <row r="18" spans="1:40" x14ac:dyDescent="0.25">
      <c r="A18" s="195"/>
      <c r="B18" s="45">
        <v>15</v>
      </c>
      <c r="C18" s="46">
        <v>15</v>
      </c>
      <c r="D18" s="47" t="s">
        <v>6</v>
      </c>
      <c r="E18" s="48" t="s">
        <v>36</v>
      </c>
      <c r="F18" s="117">
        <v>912021705</v>
      </c>
      <c r="G18" s="2"/>
      <c r="H18" s="3"/>
      <c r="I18" s="195"/>
      <c r="J18" s="45">
        <f t="shared" si="7"/>
        <v>15</v>
      </c>
      <c r="K18" s="46">
        <v>13</v>
      </c>
      <c r="L18" s="47" t="s">
        <v>6</v>
      </c>
      <c r="M18" s="48" t="s">
        <v>1</v>
      </c>
      <c r="N18" s="117">
        <v>912020301</v>
      </c>
      <c r="O18" s="4" t="s">
        <v>1887</v>
      </c>
      <c r="P18" s="74">
        <f t="shared" si="0"/>
        <v>15</v>
      </c>
      <c r="Q18" s="74">
        <f>VLOOKUP(P18,CHOOSE({1,2},$K$4:$K$28,$J$4:$J$28),2,FALSE)</f>
        <v>13</v>
      </c>
      <c r="R18" s="74" t="str">
        <f t="shared" si="1"/>
        <v>E</v>
      </c>
      <c r="S18" s="74" t="str">
        <f t="shared" si="8"/>
        <v>E</v>
      </c>
      <c r="T18" s="15" t="b">
        <f t="shared" si="2"/>
        <v>1</v>
      </c>
      <c r="V18" s="16">
        <f t="shared" si="3"/>
        <v>15</v>
      </c>
      <c r="W18" s="17" t="str">
        <f t="shared" si="4"/>
        <v>E</v>
      </c>
      <c r="X18" s="17" t="str">
        <f t="shared" si="5"/>
        <v/>
      </c>
      <c r="AI18" s="72">
        <f t="shared" si="9"/>
        <v>309030101</v>
      </c>
      <c r="AK18" s="30" t="s">
        <v>276</v>
      </c>
      <c r="AL18" t="s">
        <v>310</v>
      </c>
      <c r="AM18" s="72">
        <v>309030101</v>
      </c>
      <c r="AN18" s="30" t="s">
        <v>1126</v>
      </c>
    </row>
    <row r="19" spans="1:40" x14ac:dyDescent="0.25">
      <c r="A19" s="195"/>
      <c r="B19" s="45">
        <v>16</v>
      </c>
      <c r="C19" s="46">
        <v>16</v>
      </c>
      <c r="D19" s="47" t="s">
        <v>6</v>
      </c>
      <c r="E19" s="48" t="s">
        <v>36</v>
      </c>
      <c r="F19" s="117">
        <v>912032501</v>
      </c>
      <c r="G19" s="2" t="s">
        <v>1887</v>
      </c>
      <c r="H19" s="3"/>
      <c r="I19" s="195"/>
      <c r="J19" s="45">
        <f t="shared" si="7"/>
        <v>16</v>
      </c>
      <c r="K19" s="46">
        <v>14</v>
      </c>
      <c r="L19" s="47" t="s">
        <v>6</v>
      </c>
      <c r="M19" s="48" t="s">
        <v>0</v>
      </c>
      <c r="N19" s="117">
        <v>912032401</v>
      </c>
      <c r="O19" s="4" t="s">
        <v>1887</v>
      </c>
      <c r="P19" s="74">
        <f t="shared" si="0"/>
        <v>16</v>
      </c>
      <c r="Q19" s="74">
        <f>VLOOKUP(P19,CHOOSE({1,2},$K$4:$K$28,$J$4:$J$28),2,FALSE)</f>
        <v>14</v>
      </c>
      <c r="R19" s="74" t="str">
        <f t="shared" si="1"/>
        <v>E</v>
      </c>
      <c r="S19" s="74" t="str">
        <f t="shared" si="8"/>
        <v>E</v>
      </c>
      <c r="T19" s="15" t="b">
        <f t="shared" si="2"/>
        <v>1</v>
      </c>
      <c r="V19" s="16">
        <f t="shared" si="3"/>
        <v>16</v>
      </c>
      <c r="W19" s="17" t="str">
        <f t="shared" si="4"/>
        <v>E</v>
      </c>
      <c r="X19" s="17" t="str">
        <f t="shared" si="5"/>
        <v/>
      </c>
      <c r="AI19" s="72">
        <f t="shared" si="9"/>
        <v>309040101</v>
      </c>
      <c r="AK19" s="30" t="s">
        <v>276</v>
      </c>
      <c r="AL19" t="s">
        <v>317</v>
      </c>
      <c r="AM19" s="72">
        <v>309040101</v>
      </c>
      <c r="AN19" s="30" t="s">
        <v>1124</v>
      </c>
    </row>
    <row r="20" spans="1:40" x14ac:dyDescent="0.25">
      <c r="A20" s="195"/>
      <c r="B20" s="45">
        <v>17</v>
      </c>
      <c r="C20" s="46">
        <v>17</v>
      </c>
      <c r="D20" s="47" t="s">
        <v>6</v>
      </c>
      <c r="E20" s="48" t="s">
        <v>34</v>
      </c>
      <c r="F20" s="117">
        <v>912021710</v>
      </c>
      <c r="G20" s="2" t="s">
        <v>1887</v>
      </c>
      <c r="H20" s="3"/>
      <c r="I20" s="195"/>
      <c r="J20" s="45">
        <f t="shared" si="7"/>
        <v>17</v>
      </c>
      <c r="K20" s="46">
        <v>19</v>
      </c>
      <c r="L20" s="47" t="s">
        <v>6</v>
      </c>
      <c r="M20" s="48" t="s">
        <v>34</v>
      </c>
      <c r="N20" s="117">
        <v>912032501</v>
      </c>
      <c r="O20" s="4" t="s">
        <v>1887</v>
      </c>
      <c r="P20" s="74">
        <f t="shared" si="0"/>
        <v>17</v>
      </c>
      <c r="Q20" s="74">
        <f>VLOOKUP(P20,CHOOSE({1,2},$K$4:$K$28,$J$4:$J$28),2,FALSE)</f>
        <v>20</v>
      </c>
      <c r="R20" s="74" t="str">
        <f t="shared" si="1"/>
        <v>C</v>
      </c>
      <c r="S20" s="74" t="str">
        <f t="shared" si="8"/>
        <v>C</v>
      </c>
      <c r="T20" s="15" t="b">
        <f t="shared" si="2"/>
        <v>1</v>
      </c>
      <c r="V20" s="16">
        <f t="shared" si="3"/>
        <v>17</v>
      </c>
      <c r="W20" s="17" t="str">
        <f t="shared" si="4"/>
        <v/>
      </c>
      <c r="X20" s="17" t="str">
        <f t="shared" si="5"/>
        <v/>
      </c>
      <c r="AI20" s="72">
        <f t="shared" si="9"/>
        <v>310010102</v>
      </c>
      <c r="AK20" s="30" t="s">
        <v>276</v>
      </c>
      <c r="AL20" t="s">
        <v>282</v>
      </c>
      <c r="AM20" s="72">
        <v>310010102</v>
      </c>
      <c r="AN20" s="30" t="s">
        <v>1122</v>
      </c>
    </row>
    <row r="21" spans="1:40" x14ac:dyDescent="0.25">
      <c r="A21" s="195"/>
      <c r="B21" s="45">
        <v>18</v>
      </c>
      <c r="C21" s="46">
        <v>18</v>
      </c>
      <c r="D21" s="47" t="s">
        <v>6</v>
      </c>
      <c r="E21" s="48" t="s">
        <v>36</v>
      </c>
      <c r="F21" s="117">
        <v>912021101</v>
      </c>
      <c r="G21" s="2" t="s">
        <v>1887</v>
      </c>
      <c r="H21" s="3"/>
      <c r="I21" s="195"/>
      <c r="J21" s="45">
        <f t="shared" si="7"/>
        <v>18</v>
      </c>
      <c r="K21" s="46">
        <v>20</v>
      </c>
      <c r="L21" s="47" t="s">
        <v>6</v>
      </c>
      <c r="M21" s="48" t="s">
        <v>36</v>
      </c>
      <c r="N21" s="117">
        <v>912031501</v>
      </c>
      <c r="O21" s="4" t="s">
        <v>1887</v>
      </c>
      <c r="P21" s="74">
        <f t="shared" si="0"/>
        <v>18</v>
      </c>
      <c r="Q21" s="74">
        <f>VLOOKUP(P21,CHOOSE({1,2},$K$4:$K$28,$J$4:$J$28),2,FALSE)</f>
        <v>21</v>
      </c>
      <c r="R21" s="74" t="str">
        <f t="shared" si="1"/>
        <v>E</v>
      </c>
      <c r="S21" s="74" t="str">
        <f t="shared" si="8"/>
        <v>E</v>
      </c>
      <c r="T21" s="15" t="b">
        <f t="shared" si="2"/>
        <v>1</v>
      </c>
      <c r="V21" s="16">
        <f t="shared" si="3"/>
        <v>18</v>
      </c>
      <c r="W21" s="17" t="str">
        <f t="shared" si="4"/>
        <v/>
      </c>
      <c r="X21" s="17" t="str">
        <f t="shared" si="5"/>
        <v/>
      </c>
      <c r="AI21" s="72">
        <f t="shared" si="9"/>
        <v>310010201</v>
      </c>
      <c r="AK21" s="30" t="s">
        <v>276</v>
      </c>
      <c r="AL21" t="s">
        <v>274</v>
      </c>
      <c r="AM21" s="72">
        <v>310010201</v>
      </c>
      <c r="AN21" s="30" t="s">
        <v>1122</v>
      </c>
    </row>
    <row r="22" spans="1:40" x14ac:dyDescent="0.25">
      <c r="A22" s="195"/>
      <c r="B22" s="45">
        <v>19</v>
      </c>
      <c r="C22" s="46">
        <v>19</v>
      </c>
      <c r="D22" s="47" t="s">
        <v>6</v>
      </c>
      <c r="E22" s="48" t="s">
        <v>34</v>
      </c>
      <c r="F22" s="117">
        <v>912032501</v>
      </c>
      <c r="G22" s="2" t="s">
        <v>1887</v>
      </c>
      <c r="H22" s="3"/>
      <c r="I22" s="195"/>
      <c r="J22" s="45">
        <f t="shared" si="7"/>
        <v>19</v>
      </c>
      <c r="K22" s="46">
        <v>21</v>
      </c>
      <c r="L22" s="47" t="s">
        <v>6</v>
      </c>
      <c r="M22" s="48" t="s">
        <v>1</v>
      </c>
      <c r="N22" s="117">
        <v>912050301</v>
      </c>
      <c r="O22" s="4" t="s">
        <v>1887</v>
      </c>
      <c r="P22" s="74">
        <f t="shared" si="0"/>
        <v>19</v>
      </c>
      <c r="Q22" s="74">
        <f>VLOOKUP(P22,CHOOSE({1,2},$K$4:$K$28,$J$4:$J$28),2,FALSE)</f>
        <v>17</v>
      </c>
      <c r="R22" s="74" t="str">
        <f t="shared" si="1"/>
        <v>C</v>
      </c>
      <c r="S22" s="74" t="str">
        <f t="shared" si="8"/>
        <v>C</v>
      </c>
      <c r="T22" s="15" t="b">
        <f t="shared" si="2"/>
        <v>1</v>
      </c>
      <c r="V22" s="16">
        <f t="shared" si="3"/>
        <v>19</v>
      </c>
      <c r="W22" s="17" t="str">
        <f t="shared" si="4"/>
        <v/>
      </c>
      <c r="X22" s="17" t="str">
        <f t="shared" si="5"/>
        <v/>
      </c>
      <c r="AI22" s="72">
        <f t="shared" si="9"/>
        <v>310010302</v>
      </c>
      <c r="AK22" s="30" t="s">
        <v>276</v>
      </c>
      <c r="AL22" t="s">
        <v>275</v>
      </c>
      <c r="AM22" s="72">
        <v>310010302</v>
      </c>
      <c r="AN22" s="30" t="s">
        <v>1122</v>
      </c>
    </row>
    <row r="23" spans="1:40" x14ac:dyDescent="0.25">
      <c r="A23" s="195"/>
      <c r="B23" s="45">
        <v>20</v>
      </c>
      <c r="C23" s="46">
        <v>20</v>
      </c>
      <c r="D23" s="47" t="s">
        <v>6</v>
      </c>
      <c r="E23" s="48" t="s">
        <v>36</v>
      </c>
      <c r="F23" s="117">
        <v>912031501</v>
      </c>
      <c r="G23" s="2" t="s">
        <v>1887</v>
      </c>
      <c r="H23" s="3"/>
      <c r="I23" s="195"/>
      <c r="J23" s="45">
        <f t="shared" si="7"/>
        <v>20</v>
      </c>
      <c r="K23" s="46">
        <v>17</v>
      </c>
      <c r="L23" s="47" t="s">
        <v>6</v>
      </c>
      <c r="M23" s="48" t="s">
        <v>34</v>
      </c>
      <c r="N23" s="117">
        <v>912021710</v>
      </c>
      <c r="O23" s="4" t="s">
        <v>1887</v>
      </c>
      <c r="P23" s="74">
        <f t="shared" si="0"/>
        <v>20</v>
      </c>
      <c r="Q23" s="74">
        <f>VLOOKUP(P23,CHOOSE({1,2},$K$4:$K$28,$J$4:$J$28),2,FALSE)</f>
        <v>18</v>
      </c>
      <c r="R23" s="74" t="str">
        <f t="shared" si="1"/>
        <v>E</v>
      </c>
      <c r="S23" s="74" t="str">
        <f t="shared" si="8"/>
        <v>E</v>
      </c>
      <c r="T23" s="15" t="b">
        <f t="shared" si="2"/>
        <v>1</v>
      </c>
      <c r="V23" s="16">
        <f t="shared" si="3"/>
        <v>20</v>
      </c>
      <c r="W23" s="17" t="str">
        <f t="shared" si="4"/>
        <v/>
      </c>
      <c r="X23" s="17" t="str">
        <f t="shared" si="5"/>
        <v/>
      </c>
      <c r="AI23" s="72">
        <f t="shared" si="9"/>
        <v>310020102</v>
      </c>
      <c r="AK23" s="30" t="s">
        <v>276</v>
      </c>
      <c r="AL23" t="s">
        <v>303</v>
      </c>
      <c r="AM23" s="72">
        <v>310020102</v>
      </c>
      <c r="AN23" s="30" t="s">
        <v>1126</v>
      </c>
    </row>
    <row r="24" spans="1:40" x14ac:dyDescent="0.25">
      <c r="A24" s="195"/>
      <c r="B24" s="45">
        <v>21</v>
      </c>
      <c r="C24" s="46">
        <v>21</v>
      </c>
      <c r="D24" s="47" t="s">
        <v>6</v>
      </c>
      <c r="E24" s="48" t="s">
        <v>1</v>
      </c>
      <c r="F24" s="117">
        <v>912050301</v>
      </c>
      <c r="G24" s="2" t="s">
        <v>1887</v>
      </c>
      <c r="H24" s="3"/>
      <c r="I24" s="195"/>
      <c r="J24" s="45">
        <f t="shared" si="7"/>
        <v>21</v>
      </c>
      <c r="K24" s="46">
        <v>18</v>
      </c>
      <c r="L24" s="47" t="s">
        <v>6</v>
      </c>
      <c r="M24" s="48" t="s">
        <v>36</v>
      </c>
      <c r="N24" s="117">
        <v>912021101</v>
      </c>
      <c r="O24" s="4" t="s">
        <v>1887</v>
      </c>
      <c r="P24" s="74">
        <f t="shared" si="0"/>
        <v>21</v>
      </c>
      <c r="Q24" s="74">
        <f>VLOOKUP(P24,CHOOSE({1,2},$K$4:$K$28,$J$4:$J$28),2,FALSE)</f>
        <v>19</v>
      </c>
      <c r="R24" s="74" t="str">
        <f t="shared" si="1"/>
        <v>B</v>
      </c>
      <c r="S24" s="74" t="str">
        <f t="shared" si="8"/>
        <v>B</v>
      </c>
      <c r="T24" s="15" t="b">
        <f t="shared" si="2"/>
        <v>1</v>
      </c>
      <c r="V24" s="16">
        <f t="shared" si="3"/>
        <v>21</v>
      </c>
      <c r="W24" s="17" t="str">
        <f t="shared" si="4"/>
        <v>B</v>
      </c>
      <c r="X24" s="17" t="str">
        <f t="shared" si="5"/>
        <v/>
      </c>
      <c r="AI24" s="72">
        <f t="shared" si="9"/>
        <v>310020201</v>
      </c>
      <c r="AK24" s="30" t="s">
        <v>276</v>
      </c>
      <c r="AL24" t="s">
        <v>1128</v>
      </c>
      <c r="AM24" s="72">
        <v>310020201</v>
      </c>
      <c r="AN24" s="30" t="s">
        <v>1126</v>
      </c>
    </row>
    <row r="25" spans="1:40" x14ac:dyDescent="0.25">
      <c r="A25" s="195"/>
      <c r="B25" s="45">
        <v>22</v>
      </c>
      <c r="C25" s="46">
        <v>22</v>
      </c>
      <c r="D25" s="47" t="s">
        <v>6</v>
      </c>
      <c r="E25" s="48" t="s">
        <v>1</v>
      </c>
      <c r="F25" s="117">
        <v>912050401</v>
      </c>
      <c r="G25" s="2" t="s">
        <v>1887</v>
      </c>
      <c r="H25" s="3"/>
      <c r="I25" s="195"/>
      <c r="J25" s="45">
        <f t="shared" si="7"/>
        <v>22</v>
      </c>
      <c r="K25" s="46">
        <v>24</v>
      </c>
      <c r="L25" s="47" t="s">
        <v>6</v>
      </c>
      <c r="M25" s="48" t="s">
        <v>0</v>
      </c>
      <c r="N25" s="117">
        <v>912050401</v>
      </c>
      <c r="O25" s="4" t="s">
        <v>1887</v>
      </c>
      <c r="P25" s="74">
        <f t="shared" si="0"/>
        <v>22</v>
      </c>
      <c r="Q25" s="74">
        <f>VLOOKUP(P25,CHOOSE({1,2},$K$4:$K$28,$J$4:$J$28),2,FALSE)</f>
        <v>24</v>
      </c>
      <c r="R25" s="74" t="str">
        <f t="shared" si="1"/>
        <v>B</v>
      </c>
      <c r="S25" s="74" t="str">
        <f t="shared" si="8"/>
        <v>B</v>
      </c>
      <c r="T25" s="15" t="b">
        <f t="shared" si="2"/>
        <v>1</v>
      </c>
      <c r="V25" s="16">
        <f t="shared" si="3"/>
        <v>22</v>
      </c>
      <c r="W25" s="17" t="str">
        <f t="shared" si="4"/>
        <v>B</v>
      </c>
      <c r="X25" s="17" t="str">
        <f t="shared" si="5"/>
        <v/>
      </c>
      <c r="AI25" s="72">
        <f t="shared" si="9"/>
        <v>310020301</v>
      </c>
      <c r="AK25" s="30" t="s">
        <v>276</v>
      </c>
      <c r="AL25" t="s">
        <v>304</v>
      </c>
      <c r="AM25" s="72">
        <v>310020301</v>
      </c>
      <c r="AN25" s="30" t="s">
        <v>1126</v>
      </c>
    </row>
    <row r="26" spans="1:40" x14ac:dyDescent="0.25">
      <c r="A26" s="195"/>
      <c r="B26" s="45">
        <v>23</v>
      </c>
      <c r="C26" s="46">
        <v>23</v>
      </c>
      <c r="D26" s="47" t="s">
        <v>6</v>
      </c>
      <c r="E26" s="48" t="s">
        <v>34</v>
      </c>
      <c r="F26" s="117">
        <v>912021806</v>
      </c>
      <c r="G26" s="2" t="s">
        <v>1887</v>
      </c>
      <c r="H26" s="3"/>
      <c r="I26" s="195"/>
      <c r="J26" s="45">
        <f t="shared" si="7"/>
        <v>23</v>
      </c>
      <c r="K26" s="46">
        <v>25</v>
      </c>
      <c r="L26" s="47" t="s">
        <v>6</v>
      </c>
      <c r="M26" s="48" t="s">
        <v>35</v>
      </c>
      <c r="N26" s="117">
        <v>912050301</v>
      </c>
      <c r="O26" s="4" t="s">
        <v>1887</v>
      </c>
      <c r="P26" s="74">
        <f t="shared" si="0"/>
        <v>23</v>
      </c>
      <c r="Q26" s="74">
        <f>VLOOKUP(P26,CHOOSE({1,2},$K$4:$K$28,$J$4:$J$28),2,FALSE)</f>
        <v>25</v>
      </c>
      <c r="R26" s="74" t="str">
        <f t="shared" si="1"/>
        <v>C</v>
      </c>
      <c r="S26" s="74" t="str">
        <f t="shared" si="8"/>
        <v>C</v>
      </c>
      <c r="T26" s="15" t="b">
        <f t="shared" si="2"/>
        <v>1</v>
      </c>
      <c r="V26" s="16">
        <f t="shared" si="3"/>
        <v>23</v>
      </c>
      <c r="W26" s="17" t="str">
        <f t="shared" si="4"/>
        <v/>
      </c>
      <c r="X26" s="17" t="str">
        <f t="shared" si="5"/>
        <v/>
      </c>
      <c r="AI26" s="72">
        <f t="shared" si="9"/>
        <v>310020401</v>
      </c>
      <c r="AK26" s="30" t="s">
        <v>276</v>
      </c>
      <c r="AL26" t="s">
        <v>1127</v>
      </c>
      <c r="AM26" s="72">
        <v>310020401</v>
      </c>
      <c r="AN26" s="30" t="s">
        <v>1126</v>
      </c>
    </row>
    <row r="27" spans="1:40" x14ac:dyDescent="0.25">
      <c r="A27" s="195"/>
      <c r="B27" s="45">
        <v>24</v>
      </c>
      <c r="C27" s="46">
        <v>24</v>
      </c>
      <c r="D27" s="47" t="s">
        <v>6</v>
      </c>
      <c r="E27" s="48" t="s">
        <v>0</v>
      </c>
      <c r="F27" s="117">
        <v>912050401</v>
      </c>
      <c r="G27" s="2" t="s">
        <v>1887</v>
      </c>
      <c r="H27" s="3"/>
      <c r="I27" s="195"/>
      <c r="J27" s="45">
        <f t="shared" si="7"/>
        <v>24</v>
      </c>
      <c r="K27" s="46">
        <v>22</v>
      </c>
      <c r="L27" s="47" t="s">
        <v>6</v>
      </c>
      <c r="M27" s="48" t="s">
        <v>1</v>
      </c>
      <c r="N27" s="117">
        <v>912050401</v>
      </c>
      <c r="O27" s="4" t="s">
        <v>1887</v>
      </c>
      <c r="P27" s="74">
        <f t="shared" si="0"/>
        <v>24</v>
      </c>
      <c r="Q27" s="74">
        <f>VLOOKUP(P27,CHOOSE({1,2},$K$4:$K$28,$J$4:$J$28),2,FALSE)</f>
        <v>22</v>
      </c>
      <c r="R27" s="74" t="str">
        <f t="shared" si="1"/>
        <v>A</v>
      </c>
      <c r="S27" s="74" t="str">
        <f t="shared" si="8"/>
        <v>A</v>
      </c>
      <c r="T27" s="15" t="b">
        <f t="shared" si="2"/>
        <v>1</v>
      </c>
      <c r="V27" s="16">
        <f t="shared" si="3"/>
        <v>24</v>
      </c>
      <c r="W27" s="17" t="str">
        <f t="shared" si="4"/>
        <v/>
      </c>
      <c r="X27" s="17" t="str">
        <f t="shared" si="5"/>
        <v/>
      </c>
      <c r="AI27" s="72">
        <f t="shared" si="9"/>
        <v>310030201</v>
      </c>
      <c r="AK27" s="30" t="s">
        <v>276</v>
      </c>
      <c r="AL27" t="s">
        <v>308</v>
      </c>
      <c r="AM27" s="72">
        <v>310030201</v>
      </c>
      <c r="AN27" s="30" t="s">
        <v>1126</v>
      </c>
    </row>
    <row r="28" spans="1:40" ht="15" customHeight="1" x14ac:dyDescent="0.25">
      <c r="A28" s="195"/>
      <c r="B28" s="45">
        <v>25</v>
      </c>
      <c r="C28" s="46">
        <v>25</v>
      </c>
      <c r="D28" s="47" t="s">
        <v>6</v>
      </c>
      <c r="E28" s="48" t="s">
        <v>35</v>
      </c>
      <c r="F28" s="117">
        <v>912050301</v>
      </c>
      <c r="G28" s="2" t="s">
        <v>1887</v>
      </c>
      <c r="H28" s="3"/>
      <c r="I28" s="195"/>
      <c r="J28" s="45">
        <f t="shared" si="7"/>
        <v>25</v>
      </c>
      <c r="K28" s="46">
        <v>23</v>
      </c>
      <c r="L28" s="47" t="s">
        <v>6</v>
      </c>
      <c r="M28" s="48" t="s">
        <v>34</v>
      </c>
      <c r="N28" s="117">
        <v>912021806</v>
      </c>
      <c r="O28" s="4" t="s">
        <v>1887</v>
      </c>
      <c r="P28" s="74">
        <f t="shared" si="0"/>
        <v>25</v>
      </c>
      <c r="Q28" s="74">
        <f>VLOOKUP(P28,CHOOSE({1,2},$K$4:$K$28,$J$4:$J$28),2,FALSE)</f>
        <v>23</v>
      </c>
      <c r="R28" s="74" t="str">
        <f t="shared" si="1"/>
        <v>D</v>
      </c>
      <c r="S28" s="74" t="str">
        <f>VLOOKUP(P28,$K$4:$M$28,3,FALSE)</f>
        <v>D</v>
      </c>
      <c r="T28" s="15" t="b">
        <f t="shared" si="2"/>
        <v>1</v>
      </c>
      <c r="V28" s="16">
        <f t="shared" si="3"/>
        <v>25</v>
      </c>
      <c r="W28" s="17" t="str">
        <f t="shared" si="4"/>
        <v/>
      </c>
      <c r="X28" s="17" t="str">
        <f t="shared" si="5"/>
        <v/>
      </c>
      <c r="AI28" s="72">
        <f t="shared" si="9"/>
        <v>310030204</v>
      </c>
      <c r="AK28" s="30" t="s">
        <v>276</v>
      </c>
      <c r="AL28" t="s">
        <v>309</v>
      </c>
      <c r="AM28" s="72">
        <v>310030204</v>
      </c>
      <c r="AN28" s="30" t="s">
        <v>1126</v>
      </c>
    </row>
    <row r="29" spans="1:40" ht="14.45" customHeight="1" x14ac:dyDescent="0.25">
      <c r="A29" s="198" t="s">
        <v>32</v>
      </c>
      <c r="B29" s="88">
        <v>1</v>
      </c>
      <c r="C29" s="89">
        <v>1</v>
      </c>
      <c r="D29" s="90" t="s">
        <v>7</v>
      </c>
      <c r="E29" s="91" t="s">
        <v>0</v>
      </c>
      <c r="F29" s="118">
        <v>609020104</v>
      </c>
      <c r="G29" s="2"/>
      <c r="H29" s="3"/>
      <c r="I29" s="198" t="s">
        <v>32</v>
      </c>
      <c r="J29" s="88">
        <f t="shared" si="7"/>
        <v>1</v>
      </c>
      <c r="K29" s="89">
        <v>3</v>
      </c>
      <c r="L29" s="90" t="s">
        <v>7</v>
      </c>
      <c r="M29" s="91" t="s">
        <v>1</v>
      </c>
      <c r="N29" s="118">
        <v>610050103</v>
      </c>
      <c r="P29" s="39">
        <f t="shared" si="0"/>
        <v>1</v>
      </c>
      <c r="Q29" s="39">
        <f>VLOOKUP(P29,CHOOSE({1,2},$K$29:$K$33,$J$29:$J$33),2,FALSE)</f>
        <v>3</v>
      </c>
      <c r="R29" s="39" t="str">
        <f t="shared" si="1"/>
        <v>A</v>
      </c>
      <c r="S29" s="39" t="str">
        <f>VLOOKUP(P29,$K$29:$M$33,3,FALSE)</f>
        <v>A</v>
      </c>
      <c r="T29" s="40" t="b">
        <f t="shared" si="2"/>
        <v>1</v>
      </c>
      <c r="V29" s="16">
        <f t="shared" si="3"/>
        <v>1</v>
      </c>
      <c r="W29" s="17" t="str">
        <f t="shared" si="4"/>
        <v/>
      </c>
      <c r="X29" s="17" t="str">
        <f t="shared" si="5"/>
        <v/>
      </c>
      <c r="AI29" s="72">
        <f t="shared" si="9"/>
        <v>311010101</v>
      </c>
      <c r="AK29" s="30" t="s">
        <v>276</v>
      </c>
      <c r="AL29" t="s">
        <v>284</v>
      </c>
      <c r="AM29" s="72">
        <v>311010101</v>
      </c>
      <c r="AN29" s="30" t="s">
        <v>1122</v>
      </c>
    </row>
    <row r="30" spans="1:40" x14ac:dyDescent="0.25">
      <c r="A30" s="199"/>
      <c r="B30" s="92">
        <v>2</v>
      </c>
      <c r="C30" s="93">
        <v>2</v>
      </c>
      <c r="D30" s="94" t="s">
        <v>7</v>
      </c>
      <c r="E30" s="95" t="s">
        <v>36</v>
      </c>
      <c r="F30" s="119">
        <v>610030101</v>
      </c>
      <c r="G30" s="2"/>
      <c r="H30" s="3"/>
      <c r="I30" s="199"/>
      <c r="J30" s="92">
        <f t="shared" si="7"/>
        <v>2</v>
      </c>
      <c r="K30" s="93">
        <v>4</v>
      </c>
      <c r="L30" s="94" t="s">
        <v>7</v>
      </c>
      <c r="M30" s="95" t="s">
        <v>34</v>
      </c>
      <c r="N30" s="119">
        <v>609040105</v>
      </c>
      <c r="P30" s="74">
        <f t="shared" si="0"/>
        <v>2</v>
      </c>
      <c r="Q30" s="74">
        <f>VLOOKUP(P30,CHOOSE({1,2},$K$29:$K$33,$J$29:$J$33),2,FALSE)</f>
        <v>5</v>
      </c>
      <c r="R30" s="74" t="str">
        <f t="shared" si="1"/>
        <v>E</v>
      </c>
      <c r="S30" s="74" t="str">
        <f t="shared" ref="S30:S33" si="12">VLOOKUP(P30,$K$29:$M$33,3,FALSE)</f>
        <v>E</v>
      </c>
      <c r="T30" s="15" t="b">
        <f t="shared" si="2"/>
        <v>1</v>
      </c>
      <c r="V30" s="16">
        <f t="shared" si="3"/>
        <v>2</v>
      </c>
      <c r="W30" s="17" t="str">
        <f t="shared" si="4"/>
        <v/>
      </c>
      <c r="X30" s="17" t="str">
        <f t="shared" si="5"/>
        <v/>
      </c>
      <c r="AI30" s="72">
        <f t="shared" si="9"/>
        <v>311010102</v>
      </c>
      <c r="AK30" s="30" t="s">
        <v>276</v>
      </c>
      <c r="AL30" t="s">
        <v>283</v>
      </c>
      <c r="AM30" s="72">
        <v>311010102</v>
      </c>
      <c r="AN30" s="30" t="s">
        <v>1122</v>
      </c>
    </row>
    <row r="31" spans="1:40" x14ac:dyDescent="0.25">
      <c r="A31" s="199"/>
      <c r="B31" s="92">
        <v>3</v>
      </c>
      <c r="C31" s="93">
        <v>3</v>
      </c>
      <c r="D31" s="94" t="s">
        <v>7</v>
      </c>
      <c r="E31" s="95" t="s">
        <v>1</v>
      </c>
      <c r="F31" s="119">
        <v>610050103</v>
      </c>
      <c r="G31" s="2"/>
      <c r="H31" s="3"/>
      <c r="I31" s="199"/>
      <c r="J31" s="92">
        <f t="shared" si="7"/>
        <v>3</v>
      </c>
      <c r="K31" s="93">
        <v>1</v>
      </c>
      <c r="L31" s="94" t="s">
        <v>7</v>
      </c>
      <c r="M31" s="95" t="s">
        <v>0</v>
      </c>
      <c r="N31" s="119">
        <v>609020104</v>
      </c>
      <c r="P31" s="74">
        <f t="shared" si="0"/>
        <v>3</v>
      </c>
      <c r="Q31" s="74">
        <f>VLOOKUP(P31,CHOOSE({1,2},$K$29:$K$33,$J$29:$J$33),2,FALSE)</f>
        <v>1</v>
      </c>
      <c r="R31" s="74" t="str">
        <f t="shared" si="1"/>
        <v>B</v>
      </c>
      <c r="S31" s="74" t="str">
        <f t="shared" si="12"/>
        <v>B</v>
      </c>
      <c r="T31" s="15" t="b">
        <f t="shared" si="2"/>
        <v>1</v>
      </c>
      <c r="V31" s="16">
        <f t="shared" si="3"/>
        <v>3</v>
      </c>
      <c r="W31" s="17" t="str">
        <f t="shared" si="4"/>
        <v/>
      </c>
      <c r="X31" s="17" t="str">
        <f t="shared" si="5"/>
        <v/>
      </c>
      <c r="AI31" s="72">
        <f t="shared" si="9"/>
        <v>311010201</v>
      </c>
      <c r="AK31" s="30" t="s">
        <v>276</v>
      </c>
      <c r="AL31" t="s">
        <v>286</v>
      </c>
      <c r="AM31" s="72">
        <v>311010201</v>
      </c>
      <c r="AN31" s="30" t="s">
        <v>1122</v>
      </c>
    </row>
    <row r="32" spans="1:40" ht="15" customHeight="1" x14ac:dyDescent="0.25">
      <c r="A32" s="199"/>
      <c r="B32" s="92">
        <v>4</v>
      </c>
      <c r="C32" s="93">
        <v>4</v>
      </c>
      <c r="D32" s="94" t="s">
        <v>7</v>
      </c>
      <c r="E32" s="95" t="s">
        <v>34</v>
      </c>
      <c r="F32" s="119">
        <v>609040105</v>
      </c>
      <c r="G32" s="2"/>
      <c r="H32" s="3"/>
      <c r="I32" s="199"/>
      <c r="J32" s="92">
        <f t="shared" si="7"/>
        <v>4</v>
      </c>
      <c r="K32" s="93">
        <v>5</v>
      </c>
      <c r="L32" s="94" t="s">
        <v>7</v>
      </c>
      <c r="M32" s="95" t="s">
        <v>35</v>
      </c>
      <c r="N32" s="119">
        <v>609050101</v>
      </c>
      <c r="P32" s="74">
        <f t="shared" si="0"/>
        <v>4</v>
      </c>
      <c r="Q32" s="74">
        <f>VLOOKUP(P32,CHOOSE({1,2},$K$29:$K$33,$J$29:$J$33),2,FALSE)</f>
        <v>2</v>
      </c>
      <c r="R32" s="74" t="str">
        <f t="shared" si="1"/>
        <v>C</v>
      </c>
      <c r="S32" s="74" t="str">
        <f t="shared" si="12"/>
        <v>C</v>
      </c>
      <c r="T32" s="15" t="b">
        <f t="shared" si="2"/>
        <v>1</v>
      </c>
      <c r="V32" s="16">
        <f t="shared" si="3"/>
        <v>4</v>
      </c>
      <c r="W32" s="17" t="str">
        <f t="shared" si="4"/>
        <v/>
      </c>
      <c r="X32" s="17" t="str">
        <f t="shared" si="5"/>
        <v/>
      </c>
      <c r="AI32" s="72">
        <f t="shared" si="9"/>
        <v>311010403</v>
      </c>
      <c r="AK32" s="30" t="s">
        <v>276</v>
      </c>
      <c r="AL32" t="s">
        <v>285</v>
      </c>
      <c r="AM32" s="72">
        <v>311010403</v>
      </c>
      <c r="AN32" s="30" t="s">
        <v>1122</v>
      </c>
    </row>
    <row r="33" spans="1:40" x14ac:dyDescent="0.25">
      <c r="A33" s="200"/>
      <c r="B33" s="92">
        <v>5</v>
      </c>
      <c r="C33" s="93">
        <v>5</v>
      </c>
      <c r="D33" s="94" t="s">
        <v>7</v>
      </c>
      <c r="E33" s="95" t="s">
        <v>35</v>
      </c>
      <c r="F33" s="119">
        <v>609050101</v>
      </c>
      <c r="G33" s="2"/>
      <c r="H33" s="3"/>
      <c r="I33" s="200"/>
      <c r="J33" s="92">
        <f t="shared" si="7"/>
        <v>5</v>
      </c>
      <c r="K33" s="93">
        <v>2</v>
      </c>
      <c r="L33" s="94" t="s">
        <v>7</v>
      </c>
      <c r="M33" s="95" t="s">
        <v>36</v>
      </c>
      <c r="N33" s="119">
        <v>610030101</v>
      </c>
      <c r="P33" s="75">
        <f t="shared" si="0"/>
        <v>5</v>
      </c>
      <c r="Q33" s="75">
        <f>VLOOKUP(P33,CHOOSE({1,2},$K$29:$K$33,$J$29:$J$33),2,FALSE)</f>
        <v>4</v>
      </c>
      <c r="R33" s="75" t="str">
        <f t="shared" si="1"/>
        <v>D</v>
      </c>
      <c r="S33" s="75" t="str">
        <f t="shared" si="12"/>
        <v>D</v>
      </c>
      <c r="T33" s="37" t="b">
        <f t="shared" si="2"/>
        <v>1</v>
      </c>
      <c r="V33" s="16">
        <f t="shared" si="3"/>
        <v>5</v>
      </c>
      <c r="W33" s="17" t="str">
        <f t="shared" ref="W33:W92" si="13">IF((EXACT(E33,E32))=TRUE,E33,IF(EXACT(E33,E34)=TRUE,E33,""))</f>
        <v/>
      </c>
      <c r="X33" s="17" t="str">
        <f t="shared" ref="X33:X92" si="14">IF((EXACT(M33,M32))=TRUE,M33,IF(EXACT(M33,M34)=TRUE,M33,""))</f>
        <v/>
      </c>
      <c r="AI33" s="72">
        <f t="shared" si="9"/>
        <v>311010404</v>
      </c>
      <c r="AK33" s="30" t="s">
        <v>276</v>
      </c>
      <c r="AL33" t="s">
        <v>287</v>
      </c>
      <c r="AM33" s="72">
        <v>311010404</v>
      </c>
      <c r="AN33" s="30" t="s">
        <v>1122</v>
      </c>
    </row>
    <row r="34" spans="1:40" x14ac:dyDescent="0.25">
      <c r="A34" s="201" t="s">
        <v>1885</v>
      </c>
      <c r="B34" s="19">
        <v>6</v>
      </c>
      <c r="C34" s="20">
        <v>6</v>
      </c>
      <c r="D34" s="21" t="s">
        <v>8</v>
      </c>
      <c r="E34" s="22" t="s">
        <v>34</v>
      </c>
      <c r="F34" s="120">
        <v>710010401</v>
      </c>
      <c r="G34" s="2" t="s">
        <v>1887</v>
      </c>
      <c r="H34" s="3"/>
      <c r="I34" s="201" t="s">
        <v>1885</v>
      </c>
      <c r="J34" s="19">
        <f t="shared" si="7"/>
        <v>6</v>
      </c>
      <c r="K34" s="20">
        <v>10</v>
      </c>
      <c r="L34" s="21" t="s">
        <v>8</v>
      </c>
      <c r="M34" s="22" t="s">
        <v>35</v>
      </c>
      <c r="N34" s="120">
        <v>710040101</v>
      </c>
      <c r="O34" s="4" t="s">
        <v>1887</v>
      </c>
      <c r="P34" s="39">
        <f t="shared" si="0"/>
        <v>6</v>
      </c>
      <c r="Q34" s="39">
        <f>VLOOKUP(P34,CHOOSE({1,2},$K$34:$K$38,$J$34:$J$38),2,FALSE)</f>
        <v>8</v>
      </c>
      <c r="R34" s="39" t="str">
        <f t="shared" si="1"/>
        <v>C</v>
      </c>
      <c r="S34" s="39" t="str">
        <f>VLOOKUP(P34,$K$34:$M$38,3,FALSE)</f>
        <v>C</v>
      </c>
      <c r="T34" s="40" t="b">
        <f t="shared" si="2"/>
        <v>1</v>
      </c>
      <c r="V34" s="16">
        <f t="shared" si="3"/>
        <v>6</v>
      </c>
      <c r="W34" s="17" t="str">
        <f t="shared" si="13"/>
        <v/>
      </c>
      <c r="X34" s="17" t="str">
        <f t="shared" si="14"/>
        <v/>
      </c>
      <c r="AI34" s="72">
        <f t="shared" si="9"/>
        <v>311010501</v>
      </c>
      <c r="AK34" s="30" t="s">
        <v>276</v>
      </c>
      <c r="AL34" t="s">
        <v>1125</v>
      </c>
      <c r="AM34" s="72">
        <v>311010501</v>
      </c>
      <c r="AN34" s="30" t="s">
        <v>1122</v>
      </c>
    </row>
    <row r="35" spans="1:40" x14ac:dyDescent="0.25">
      <c r="A35" s="202"/>
      <c r="B35" s="23">
        <v>7</v>
      </c>
      <c r="C35" s="24">
        <v>7</v>
      </c>
      <c r="D35" s="25" t="s">
        <v>8</v>
      </c>
      <c r="E35" s="26" t="s">
        <v>1</v>
      </c>
      <c r="F35" s="121">
        <v>709050501</v>
      </c>
      <c r="G35" s="2" t="s">
        <v>1887</v>
      </c>
      <c r="H35" s="3"/>
      <c r="I35" s="202"/>
      <c r="J35" s="23">
        <f t="shared" si="7"/>
        <v>7</v>
      </c>
      <c r="K35" s="24">
        <v>9</v>
      </c>
      <c r="L35" s="25" t="s">
        <v>8</v>
      </c>
      <c r="M35" s="26" t="s">
        <v>36</v>
      </c>
      <c r="N35" s="121">
        <v>710080101</v>
      </c>
      <c r="O35" s="4" t="s">
        <v>1887</v>
      </c>
      <c r="P35" s="74">
        <f t="shared" si="0"/>
        <v>7</v>
      </c>
      <c r="Q35" s="74">
        <f>VLOOKUP(P35,CHOOSE({1,2},$K$34:$K$38,$J$34:$J$38),2,FALSE)</f>
        <v>10</v>
      </c>
      <c r="R35" s="74" t="str">
        <f t="shared" si="1"/>
        <v>B</v>
      </c>
      <c r="S35" s="74" t="str">
        <f t="shared" ref="S35:S38" si="15">VLOOKUP(P35,$K$34:$M$38,3,FALSE)</f>
        <v>B</v>
      </c>
      <c r="T35" s="15" t="b">
        <f t="shared" si="2"/>
        <v>1</v>
      </c>
      <c r="V35" s="16">
        <f t="shared" si="3"/>
        <v>7</v>
      </c>
      <c r="W35" s="17" t="str">
        <f t="shared" si="13"/>
        <v/>
      </c>
      <c r="X35" s="17" t="str">
        <f t="shared" si="14"/>
        <v/>
      </c>
      <c r="AI35" s="72">
        <f t="shared" si="9"/>
        <v>311020101</v>
      </c>
      <c r="AK35" s="30" t="s">
        <v>276</v>
      </c>
      <c r="AL35" t="s">
        <v>305</v>
      </c>
      <c r="AM35" s="72">
        <v>311020101</v>
      </c>
      <c r="AN35" s="30" t="s">
        <v>1126</v>
      </c>
    </row>
    <row r="36" spans="1:40" ht="15" customHeight="1" x14ac:dyDescent="0.25">
      <c r="A36" s="202"/>
      <c r="B36" s="23">
        <v>8</v>
      </c>
      <c r="C36" s="24">
        <v>8</v>
      </c>
      <c r="D36" s="25" t="s">
        <v>8</v>
      </c>
      <c r="E36" s="26" t="s">
        <v>0</v>
      </c>
      <c r="F36" s="121">
        <v>709070201</v>
      </c>
      <c r="G36" s="2" t="s">
        <v>1887</v>
      </c>
      <c r="H36" s="3"/>
      <c r="I36" s="202"/>
      <c r="J36" s="23">
        <f t="shared" si="7"/>
        <v>8</v>
      </c>
      <c r="K36" s="24">
        <v>6</v>
      </c>
      <c r="L36" s="25" t="s">
        <v>8</v>
      </c>
      <c r="M36" s="26" t="s">
        <v>34</v>
      </c>
      <c r="N36" s="121">
        <v>710010401</v>
      </c>
      <c r="O36" s="4" t="s">
        <v>1887</v>
      </c>
      <c r="P36" s="74">
        <f t="shared" ref="P36:P62" si="16">B36</f>
        <v>8</v>
      </c>
      <c r="Q36" s="74">
        <f>VLOOKUP(P36,CHOOSE({1,2},$K$34:$K$38,$J$34:$J$38),2,FALSE)</f>
        <v>9</v>
      </c>
      <c r="R36" s="74" t="str">
        <f t="shared" ref="R36:R62" si="17">IF(E36="","",E36)</f>
        <v>A</v>
      </c>
      <c r="S36" s="74" t="str">
        <f t="shared" si="15"/>
        <v>A</v>
      </c>
      <c r="T36" s="15" t="b">
        <f t="shared" si="2"/>
        <v>1</v>
      </c>
      <c r="V36" s="16">
        <f t="shared" ref="V36:V62" si="18">B36</f>
        <v>8</v>
      </c>
      <c r="W36" s="17" t="str">
        <f t="shared" si="13"/>
        <v/>
      </c>
      <c r="X36" s="17" t="str">
        <f t="shared" si="14"/>
        <v/>
      </c>
      <c r="AI36" s="72">
        <f t="shared" si="9"/>
        <v>311020108</v>
      </c>
      <c r="AK36" s="30" t="s">
        <v>276</v>
      </c>
      <c r="AL36" t="s">
        <v>306</v>
      </c>
      <c r="AM36" s="72">
        <v>311020108</v>
      </c>
      <c r="AN36" s="30" t="s">
        <v>1126</v>
      </c>
    </row>
    <row r="37" spans="1:40" ht="14.45" customHeight="1" x14ac:dyDescent="0.25">
      <c r="A37" s="202"/>
      <c r="B37" s="23">
        <v>9</v>
      </c>
      <c r="C37" s="24">
        <v>9</v>
      </c>
      <c r="D37" s="25" t="s">
        <v>8</v>
      </c>
      <c r="E37" s="26" t="s">
        <v>36</v>
      </c>
      <c r="F37" s="121">
        <v>710080101</v>
      </c>
      <c r="G37" s="2" t="s">
        <v>1887</v>
      </c>
      <c r="H37" s="3"/>
      <c r="I37" s="202"/>
      <c r="J37" s="23">
        <f t="shared" si="7"/>
        <v>9</v>
      </c>
      <c r="K37" s="24">
        <v>8</v>
      </c>
      <c r="L37" s="25" t="s">
        <v>8</v>
      </c>
      <c r="M37" s="26" t="s">
        <v>0</v>
      </c>
      <c r="N37" s="121">
        <v>709070201</v>
      </c>
      <c r="O37" s="4" t="s">
        <v>1887</v>
      </c>
      <c r="P37" s="74">
        <f t="shared" si="16"/>
        <v>9</v>
      </c>
      <c r="Q37" s="74">
        <f>VLOOKUP(P37,CHOOSE({1,2},$K$34:$K$38,$J$34:$J$38),2,FALSE)</f>
        <v>7</v>
      </c>
      <c r="R37" s="74" t="str">
        <f t="shared" si="17"/>
        <v>E</v>
      </c>
      <c r="S37" s="74" t="str">
        <f t="shared" si="15"/>
        <v>E</v>
      </c>
      <c r="T37" s="15" t="b">
        <f t="shared" si="2"/>
        <v>1</v>
      </c>
      <c r="V37" s="16">
        <f t="shared" si="18"/>
        <v>9</v>
      </c>
      <c r="W37" s="17" t="str">
        <f t="shared" si="13"/>
        <v/>
      </c>
      <c r="X37" s="17" t="str">
        <f t="shared" si="14"/>
        <v/>
      </c>
      <c r="AI37" s="72">
        <f t="shared" si="9"/>
        <v>311020202</v>
      </c>
      <c r="AK37" s="30" t="s">
        <v>276</v>
      </c>
      <c r="AL37" t="s">
        <v>307</v>
      </c>
      <c r="AM37" s="72">
        <v>311020202</v>
      </c>
      <c r="AN37" s="30" t="s">
        <v>1126</v>
      </c>
    </row>
    <row r="38" spans="1:40" ht="15" customHeight="1" x14ac:dyDescent="0.25">
      <c r="A38" s="203"/>
      <c r="B38" s="23">
        <v>10</v>
      </c>
      <c r="C38" s="24">
        <v>10</v>
      </c>
      <c r="D38" s="25" t="s">
        <v>8</v>
      </c>
      <c r="E38" s="26" t="s">
        <v>35</v>
      </c>
      <c r="F38" s="121">
        <v>710040101</v>
      </c>
      <c r="G38" s="2" t="s">
        <v>1887</v>
      </c>
      <c r="H38" s="3"/>
      <c r="I38" s="203"/>
      <c r="J38" s="159">
        <f t="shared" si="7"/>
        <v>10</v>
      </c>
      <c r="K38" s="160">
        <v>7</v>
      </c>
      <c r="L38" s="161" t="s">
        <v>8</v>
      </c>
      <c r="M38" s="162" t="s">
        <v>1</v>
      </c>
      <c r="N38" s="163">
        <v>709050501</v>
      </c>
      <c r="O38" s="4" t="s">
        <v>1887</v>
      </c>
      <c r="P38" s="75">
        <f t="shared" si="16"/>
        <v>10</v>
      </c>
      <c r="Q38" s="75">
        <f>VLOOKUP(P38,CHOOSE({1,2},$K$34:$K$38,$J$34:$J$38),2,FALSE)</f>
        <v>6</v>
      </c>
      <c r="R38" s="75" t="str">
        <f t="shared" si="17"/>
        <v>D</v>
      </c>
      <c r="S38" s="75" t="str">
        <f t="shared" si="15"/>
        <v>D</v>
      </c>
      <c r="T38" s="37" t="b">
        <f t="shared" si="2"/>
        <v>1</v>
      </c>
      <c r="V38" s="16">
        <f t="shared" si="18"/>
        <v>10</v>
      </c>
      <c r="W38" s="17" t="str">
        <f t="shared" si="13"/>
        <v>D</v>
      </c>
      <c r="X38" s="17" t="str">
        <f t="shared" si="14"/>
        <v/>
      </c>
      <c r="AI38" s="72">
        <f t="shared" si="9"/>
        <v>311020302</v>
      </c>
      <c r="AK38" s="30" t="s">
        <v>276</v>
      </c>
      <c r="AL38" t="s">
        <v>272</v>
      </c>
      <c r="AM38" s="72">
        <v>311020302</v>
      </c>
      <c r="AN38" s="30" t="s">
        <v>1122</v>
      </c>
    </row>
    <row r="39" spans="1:40" ht="14.45" customHeight="1" x14ac:dyDescent="0.25">
      <c r="A39" s="204" t="s">
        <v>1886</v>
      </c>
      <c r="B39" s="76">
        <v>11</v>
      </c>
      <c r="C39" s="77">
        <v>11</v>
      </c>
      <c r="D39" s="78" t="s">
        <v>1884</v>
      </c>
      <c r="E39" s="79" t="s">
        <v>35</v>
      </c>
      <c r="F39" s="129">
        <v>801010100</v>
      </c>
      <c r="G39" s="2" t="s">
        <v>1887</v>
      </c>
      <c r="H39" s="3"/>
      <c r="I39" s="204" t="s">
        <v>1886</v>
      </c>
      <c r="J39" s="80">
        <f t="shared" si="7"/>
        <v>11</v>
      </c>
      <c r="K39" s="81">
        <v>12</v>
      </c>
      <c r="L39" s="82" t="s">
        <v>1884</v>
      </c>
      <c r="M39" s="83" t="s">
        <v>34</v>
      </c>
      <c r="N39" s="130">
        <v>801110103</v>
      </c>
      <c r="O39" s="4" t="s">
        <v>1887</v>
      </c>
      <c r="P39" s="39">
        <f t="shared" si="16"/>
        <v>11</v>
      </c>
      <c r="Q39" s="39">
        <f>VLOOKUP(P39,CHOOSE({1,2},$K$39:$K$43,$J$39:$J$43),2,FALSE)</f>
        <v>12</v>
      </c>
      <c r="R39" s="39" t="str">
        <f t="shared" si="17"/>
        <v>D</v>
      </c>
      <c r="S39" s="39" t="str">
        <f>VLOOKUP(P39,$K$39:$M$43,3,FALSE)</f>
        <v>D</v>
      </c>
      <c r="T39" s="40" t="b">
        <f t="shared" si="2"/>
        <v>1</v>
      </c>
      <c r="V39" s="16">
        <f t="shared" si="18"/>
        <v>11</v>
      </c>
      <c r="W39" s="17" t="str">
        <f t="shared" si="13"/>
        <v>D</v>
      </c>
      <c r="X39" s="17" t="str">
        <f t="shared" si="14"/>
        <v/>
      </c>
      <c r="AI39" s="72">
        <f t="shared" si="9"/>
        <v>311020304</v>
      </c>
      <c r="AK39" s="30" t="s">
        <v>276</v>
      </c>
      <c r="AL39" t="s">
        <v>273</v>
      </c>
      <c r="AM39" s="72">
        <v>311020304</v>
      </c>
      <c r="AN39" s="30" t="s">
        <v>1122</v>
      </c>
    </row>
    <row r="40" spans="1:40" x14ac:dyDescent="0.25">
      <c r="A40" s="205"/>
      <c r="B40" s="80">
        <v>12</v>
      </c>
      <c r="C40" s="81">
        <v>12</v>
      </c>
      <c r="D40" s="82" t="s">
        <v>1884</v>
      </c>
      <c r="E40" s="83" t="s">
        <v>34</v>
      </c>
      <c r="F40" s="130">
        <v>801110103</v>
      </c>
      <c r="G40" s="2" t="s">
        <v>1887</v>
      </c>
      <c r="H40" s="3"/>
      <c r="I40" s="205"/>
      <c r="J40" s="80">
        <f t="shared" si="7"/>
        <v>12</v>
      </c>
      <c r="K40" s="81">
        <v>11</v>
      </c>
      <c r="L40" s="82" t="s">
        <v>1884</v>
      </c>
      <c r="M40" s="83" t="s">
        <v>35</v>
      </c>
      <c r="N40" s="130">
        <v>801010100</v>
      </c>
      <c r="O40" s="4" t="s">
        <v>1887</v>
      </c>
      <c r="P40" s="74">
        <f t="shared" si="16"/>
        <v>12</v>
      </c>
      <c r="Q40" s="74">
        <f>VLOOKUP(P40,CHOOSE({1,2},$K$39:$K$43,$J$39:$J$43),2,FALSE)</f>
        <v>11</v>
      </c>
      <c r="R40" s="74" t="str">
        <f t="shared" si="17"/>
        <v>C</v>
      </c>
      <c r="S40" s="74" t="str">
        <f t="shared" ref="S40:S43" si="19">VLOOKUP(P40,$K$39:$M$43,3,FALSE)</f>
        <v>C</v>
      </c>
      <c r="T40" s="15" t="b">
        <f t="shared" si="2"/>
        <v>1</v>
      </c>
      <c r="V40" s="16">
        <f t="shared" si="18"/>
        <v>12</v>
      </c>
      <c r="W40" s="17" t="str">
        <f t="shared" si="13"/>
        <v/>
      </c>
      <c r="X40" s="17" t="str">
        <f t="shared" si="14"/>
        <v/>
      </c>
      <c r="AI40" s="72">
        <f t="shared" si="9"/>
        <v>311020305</v>
      </c>
      <c r="AK40" s="30" t="s">
        <v>276</v>
      </c>
      <c r="AL40" t="s">
        <v>1281</v>
      </c>
      <c r="AM40" s="72">
        <v>311020305</v>
      </c>
      <c r="AN40" s="30" t="s">
        <v>1122</v>
      </c>
    </row>
    <row r="41" spans="1:40" x14ac:dyDescent="0.25">
      <c r="A41" s="205"/>
      <c r="B41" s="80">
        <v>13</v>
      </c>
      <c r="C41" s="81">
        <v>13</v>
      </c>
      <c r="D41" s="82" t="s">
        <v>1884</v>
      </c>
      <c r="E41" s="83" t="s">
        <v>36</v>
      </c>
      <c r="F41" s="130">
        <v>801110104</v>
      </c>
      <c r="G41" s="2" t="s">
        <v>1887</v>
      </c>
      <c r="H41" s="3"/>
      <c r="I41" s="205"/>
      <c r="J41" s="80">
        <f t="shared" si="7"/>
        <v>13</v>
      </c>
      <c r="K41" s="81">
        <v>14</v>
      </c>
      <c r="L41" s="82" t="s">
        <v>1884</v>
      </c>
      <c r="M41" s="83" t="s">
        <v>1</v>
      </c>
      <c r="N41" s="130">
        <v>801110105</v>
      </c>
      <c r="O41" s="4" t="s">
        <v>1887</v>
      </c>
      <c r="P41" s="74">
        <f t="shared" si="16"/>
        <v>13</v>
      </c>
      <c r="Q41" s="74">
        <f>VLOOKUP(P41,CHOOSE({1,2},$K$39:$K$43,$J$39:$J$43),2,FALSE)</f>
        <v>15</v>
      </c>
      <c r="R41" s="74" t="str">
        <f t="shared" si="17"/>
        <v>E</v>
      </c>
      <c r="S41" s="74" t="str">
        <f t="shared" si="19"/>
        <v>E</v>
      </c>
      <c r="T41" s="15" t="b">
        <f t="shared" si="2"/>
        <v>1</v>
      </c>
      <c r="V41" s="16">
        <f t="shared" si="18"/>
        <v>13</v>
      </c>
      <c r="W41" s="17" t="str">
        <f t="shared" si="13"/>
        <v/>
      </c>
      <c r="X41" s="17" t="str">
        <f t="shared" si="14"/>
        <v/>
      </c>
      <c r="AI41" s="72">
        <f t="shared" si="9"/>
        <v>311020307</v>
      </c>
      <c r="AK41" s="30" t="s">
        <v>276</v>
      </c>
      <c r="AL41" t="s">
        <v>288</v>
      </c>
      <c r="AM41" s="72">
        <v>311020307</v>
      </c>
      <c r="AN41" s="30" t="s">
        <v>1122</v>
      </c>
    </row>
    <row r="42" spans="1:40" x14ac:dyDescent="0.25">
      <c r="A42" s="205"/>
      <c r="B42" s="80">
        <v>14</v>
      </c>
      <c r="C42" s="81">
        <v>14</v>
      </c>
      <c r="D42" s="82" t="s">
        <v>1884</v>
      </c>
      <c r="E42" s="83" t="s">
        <v>1</v>
      </c>
      <c r="F42" s="130">
        <v>801110105</v>
      </c>
      <c r="G42" s="2" t="s">
        <v>1887</v>
      </c>
      <c r="H42" s="3"/>
      <c r="I42" s="205"/>
      <c r="J42" s="80">
        <f t="shared" si="7"/>
        <v>14</v>
      </c>
      <c r="K42" s="81">
        <v>15</v>
      </c>
      <c r="L42" s="82" t="s">
        <v>1884</v>
      </c>
      <c r="M42" s="83" t="s">
        <v>34</v>
      </c>
      <c r="N42" s="130">
        <v>801120205</v>
      </c>
      <c r="O42" s="4" t="s">
        <v>1887</v>
      </c>
      <c r="P42" s="74">
        <f t="shared" si="16"/>
        <v>14</v>
      </c>
      <c r="Q42" s="74">
        <f>VLOOKUP(P42,CHOOSE({1,2},$K$39:$K$43,$J$39:$J$43),2,FALSE)</f>
        <v>13</v>
      </c>
      <c r="R42" s="74" t="str">
        <f t="shared" si="17"/>
        <v>B</v>
      </c>
      <c r="S42" s="74" t="str">
        <f t="shared" si="19"/>
        <v>B</v>
      </c>
      <c r="T42" s="15" t="b">
        <f t="shared" si="2"/>
        <v>1</v>
      </c>
      <c r="V42" s="16">
        <f t="shared" si="18"/>
        <v>14</v>
      </c>
      <c r="W42" s="17" t="str">
        <f t="shared" si="13"/>
        <v/>
      </c>
      <c r="X42" s="17" t="str">
        <f t="shared" si="14"/>
        <v/>
      </c>
      <c r="AI42" s="72">
        <f t="shared" si="9"/>
        <v>311020401</v>
      </c>
      <c r="AK42" s="30" t="s">
        <v>276</v>
      </c>
      <c r="AL42" t="s">
        <v>281</v>
      </c>
      <c r="AM42" s="72">
        <v>311020401</v>
      </c>
      <c r="AN42" s="30" t="s">
        <v>1122</v>
      </c>
    </row>
    <row r="43" spans="1:40" ht="15" customHeight="1" x14ac:dyDescent="0.25">
      <c r="A43" s="206"/>
      <c r="B43" s="80">
        <v>15</v>
      </c>
      <c r="C43" s="81">
        <v>15</v>
      </c>
      <c r="D43" s="82" t="s">
        <v>1884</v>
      </c>
      <c r="E43" s="83" t="s">
        <v>34</v>
      </c>
      <c r="F43" s="130">
        <v>801120205</v>
      </c>
      <c r="G43" s="2" t="s">
        <v>1887</v>
      </c>
      <c r="H43" s="3"/>
      <c r="I43" s="206"/>
      <c r="J43" s="80">
        <f t="shared" si="7"/>
        <v>15</v>
      </c>
      <c r="K43" s="81">
        <v>13</v>
      </c>
      <c r="L43" s="82" t="s">
        <v>1884</v>
      </c>
      <c r="M43" s="83" t="s">
        <v>36</v>
      </c>
      <c r="N43" s="130">
        <v>801110104</v>
      </c>
      <c r="O43" s="4" t="s">
        <v>1887</v>
      </c>
      <c r="P43" s="75">
        <f t="shared" si="16"/>
        <v>15</v>
      </c>
      <c r="Q43" s="75">
        <f>VLOOKUP(P43,CHOOSE({1,2},$K$39:$K$43,$J$39:$J$43),2,FALSE)</f>
        <v>14</v>
      </c>
      <c r="R43" s="75" t="str">
        <f t="shared" si="17"/>
        <v>C</v>
      </c>
      <c r="S43" s="75" t="str">
        <f t="shared" si="19"/>
        <v>C</v>
      </c>
      <c r="T43" s="37" t="b">
        <f t="shared" si="2"/>
        <v>1</v>
      </c>
      <c r="V43" s="16">
        <f t="shared" si="18"/>
        <v>15</v>
      </c>
      <c r="W43" s="17" t="str">
        <f t="shared" si="13"/>
        <v/>
      </c>
      <c r="X43" s="17" t="str">
        <f t="shared" si="14"/>
        <v/>
      </c>
      <c r="AI43" s="72">
        <f t="shared" si="9"/>
        <v>311030101</v>
      </c>
      <c r="AK43" s="30" t="s">
        <v>276</v>
      </c>
      <c r="AL43" t="s">
        <v>301</v>
      </c>
      <c r="AM43" s="72">
        <v>311030101</v>
      </c>
      <c r="AN43" s="30" t="s">
        <v>1129</v>
      </c>
    </row>
    <row r="44" spans="1:40" ht="15" customHeight="1" x14ac:dyDescent="0.25">
      <c r="A44" s="207" t="s">
        <v>12</v>
      </c>
      <c r="B44" s="104">
        <v>16</v>
      </c>
      <c r="C44" s="105">
        <v>16</v>
      </c>
      <c r="D44" s="106" t="s">
        <v>9</v>
      </c>
      <c r="E44" s="107" t="s">
        <v>1888</v>
      </c>
      <c r="F44" s="122">
        <v>1610030100</v>
      </c>
      <c r="G44" s="2"/>
      <c r="H44" s="3"/>
      <c r="I44" s="207" t="s">
        <v>12</v>
      </c>
      <c r="J44" s="104">
        <f t="shared" si="7"/>
        <v>16</v>
      </c>
      <c r="K44" s="105">
        <v>17</v>
      </c>
      <c r="L44" s="106" t="s">
        <v>9</v>
      </c>
      <c r="M44" s="107" t="s">
        <v>1889</v>
      </c>
      <c r="N44" s="122">
        <v>1609040100</v>
      </c>
      <c r="P44" s="74">
        <f t="shared" si="16"/>
        <v>16</v>
      </c>
      <c r="Q44" s="74">
        <f>VLOOKUP(P44,CHOOSE({1,2},$K$44:$K$48,$J$44:$J$48),2,0)</f>
        <v>19</v>
      </c>
      <c r="R44" s="74" t="str">
        <f t="shared" si="17"/>
        <v xml:space="preserve">B </v>
      </c>
      <c r="S44" s="74" t="str">
        <f>VLOOKUP(P44,$K$44:$M$48,3,FALSE)</f>
        <v xml:space="preserve">B </v>
      </c>
      <c r="T44" s="15" t="b">
        <f t="shared" si="2"/>
        <v>1</v>
      </c>
      <c r="V44" s="16">
        <f t="shared" si="18"/>
        <v>16</v>
      </c>
      <c r="W44" s="17" t="str">
        <f t="shared" si="13"/>
        <v/>
      </c>
      <c r="X44" s="17" t="str">
        <f t="shared" si="14"/>
        <v/>
      </c>
      <c r="AI44" s="72">
        <f t="shared" si="9"/>
        <v>311030201</v>
      </c>
      <c r="AK44" s="30" t="s">
        <v>276</v>
      </c>
      <c r="AL44" t="s">
        <v>302</v>
      </c>
      <c r="AM44" s="72">
        <v>311030201</v>
      </c>
      <c r="AN44" s="30" t="s">
        <v>1129</v>
      </c>
    </row>
    <row r="45" spans="1:40" x14ac:dyDescent="0.25">
      <c r="A45" s="208"/>
      <c r="B45" s="108">
        <v>17</v>
      </c>
      <c r="C45" s="109">
        <v>17</v>
      </c>
      <c r="D45" s="110" t="s">
        <v>9</v>
      </c>
      <c r="E45" s="111" t="s">
        <v>1889</v>
      </c>
      <c r="F45" s="123">
        <v>1609040100</v>
      </c>
      <c r="G45" s="2"/>
      <c r="H45" s="3"/>
      <c r="I45" s="208"/>
      <c r="J45" s="108">
        <f t="shared" si="7"/>
        <v>17</v>
      </c>
      <c r="K45" s="109">
        <v>19</v>
      </c>
      <c r="L45" s="110" t="s">
        <v>12</v>
      </c>
      <c r="M45" s="111" t="s">
        <v>0</v>
      </c>
      <c r="N45" s="123">
        <v>1610030102</v>
      </c>
      <c r="P45" s="74">
        <f t="shared" si="16"/>
        <v>17</v>
      </c>
      <c r="Q45" s="74">
        <f>VLOOKUP(P45,CHOOSE({1,2},$K$44:$K$48,$J$44:$J$48),2,0)</f>
        <v>16</v>
      </c>
      <c r="R45" s="74" t="str">
        <f t="shared" si="17"/>
        <v xml:space="preserve">C </v>
      </c>
      <c r="S45" s="74" t="str">
        <f t="shared" ref="S45:S48" si="20">VLOOKUP(P45,$K$44:$M$48,3,FALSE)</f>
        <v xml:space="preserve">C </v>
      </c>
      <c r="T45" s="15" t="b">
        <f t="shared" si="2"/>
        <v>1</v>
      </c>
      <c r="V45" s="16">
        <f t="shared" si="18"/>
        <v>17</v>
      </c>
      <c r="W45" s="17" t="str">
        <f t="shared" si="13"/>
        <v/>
      </c>
      <c r="X45" s="17" t="str">
        <f t="shared" si="14"/>
        <v/>
      </c>
      <c r="AI45" s="72">
        <f t="shared" si="9"/>
        <v>312010104</v>
      </c>
      <c r="AK45" s="30" t="s">
        <v>276</v>
      </c>
      <c r="AL45" t="s">
        <v>295</v>
      </c>
      <c r="AM45" s="72">
        <v>312010104</v>
      </c>
      <c r="AN45" s="30" t="s">
        <v>1129</v>
      </c>
    </row>
    <row r="46" spans="1:40" x14ac:dyDescent="0.25">
      <c r="A46" s="208"/>
      <c r="B46" s="108">
        <v>18</v>
      </c>
      <c r="C46" s="109">
        <v>18</v>
      </c>
      <c r="D46" s="110" t="s">
        <v>12</v>
      </c>
      <c r="E46" s="111" t="s">
        <v>1</v>
      </c>
      <c r="F46" s="123">
        <v>1610010102</v>
      </c>
      <c r="G46" s="2"/>
      <c r="H46" s="3"/>
      <c r="I46" s="208"/>
      <c r="J46" s="108">
        <f t="shared" si="7"/>
        <v>18</v>
      </c>
      <c r="K46" s="109">
        <v>20</v>
      </c>
      <c r="L46" s="110" t="s">
        <v>12</v>
      </c>
      <c r="M46" s="111" t="s">
        <v>36</v>
      </c>
      <c r="N46" s="123">
        <v>1609030100</v>
      </c>
      <c r="P46" s="74">
        <f t="shared" si="16"/>
        <v>18</v>
      </c>
      <c r="Q46" s="74">
        <f>VLOOKUP(P46,CHOOSE({1,2},$K$44:$K$48,$J$44:$J$48),2,0)</f>
        <v>20</v>
      </c>
      <c r="R46" s="74" t="str">
        <f t="shared" si="17"/>
        <v>B</v>
      </c>
      <c r="S46" s="74" t="str">
        <f t="shared" si="20"/>
        <v>B</v>
      </c>
      <c r="T46" s="15" t="b">
        <f t="shared" ref="T46" si="21">EXACT(S46,R46)</f>
        <v>1</v>
      </c>
      <c r="V46" s="16">
        <f t="shared" si="18"/>
        <v>18</v>
      </c>
      <c r="W46" s="17" t="str">
        <f t="shared" si="13"/>
        <v/>
      </c>
      <c r="X46" s="17" t="str">
        <f t="shared" si="14"/>
        <v/>
      </c>
      <c r="AI46" s="72">
        <f t="shared" si="9"/>
        <v>312010206</v>
      </c>
      <c r="AK46" s="30" t="s">
        <v>276</v>
      </c>
      <c r="AL46" t="s">
        <v>298</v>
      </c>
      <c r="AM46" s="72">
        <v>312010206</v>
      </c>
      <c r="AN46" s="30" t="s">
        <v>1129</v>
      </c>
    </row>
    <row r="47" spans="1:40" x14ac:dyDescent="0.25">
      <c r="A47" s="208"/>
      <c r="B47" s="108">
        <v>19</v>
      </c>
      <c r="C47" s="109">
        <v>19</v>
      </c>
      <c r="D47" s="110" t="s">
        <v>12</v>
      </c>
      <c r="E47" s="111" t="s">
        <v>0</v>
      </c>
      <c r="F47" s="123">
        <v>1610030102</v>
      </c>
      <c r="G47" s="2"/>
      <c r="H47" s="3"/>
      <c r="I47" s="208"/>
      <c r="J47" s="108">
        <f t="shared" si="7"/>
        <v>19</v>
      </c>
      <c r="K47" s="109">
        <v>16</v>
      </c>
      <c r="L47" s="110" t="s">
        <v>9</v>
      </c>
      <c r="M47" s="111" t="s">
        <v>1888</v>
      </c>
      <c r="N47" s="123">
        <v>1610030100</v>
      </c>
      <c r="P47" s="74">
        <f t="shared" si="16"/>
        <v>19</v>
      </c>
      <c r="Q47" s="74">
        <f>VLOOKUP(P47,CHOOSE({1,2},$K$44:$K$48,$J$44:$J$48),2,0)</f>
        <v>17</v>
      </c>
      <c r="R47" s="74" t="str">
        <f t="shared" si="17"/>
        <v>A</v>
      </c>
      <c r="S47" s="74" t="str">
        <f t="shared" si="20"/>
        <v>A</v>
      </c>
      <c r="T47" s="15" t="b">
        <f t="shared" si="2"/>
        <v>1</v>
      </c>
      <c r="V47" s="16">
        <f t="shared" si="18"/>
        <v>19</v>
      </c>
      <c r="W47" s="17" t="str">
        <f t="shared" si="13"/>
        <v/>
      </c>
      <c r="X47" s="17" t="str">
        <f t="shared" si="14"/>
        <v/>
      </c>
      <c r="AI47" s="72">
        <f t="shared" si="9"/>
        <v>312010309</v>
      </c>
      <c r="AK47" s="30" t="s">
        <v>276</v>
      </c>
      <c r="AL47" t="s">
        <v>296</v>
      </c>
      <c r="AM47" s="72">
        <v>312010309</v>
      </c>
      <c r="AN47" s="30" t="s">
        <v>1129</v>
      </c>
    </row>
    <row r="48" spans="1:40" x14ac:dyDescent="0.25">
      <c r="A48" s="209"/>
      <c r="B48" s="112">
        <v>20</v>
      </c>
      <c r="C48" s="113">
        <v>20</v>
      </c>
      <c r="D48" s="114" t="s">
        <v>12</v>
      </c>
      <c r="E48" s="115" t="s">
        <v>36</v>
      </c>
      <c r="F48" s="124">
        <v>1609030100</v>
      </c>
      <c r="G48" s="2"/>
      <c r="H48" s="3"/>
      <c r="I48" s="209"/>
      <c r="J48" s="112">
        <f t="shared" si="7"/>
        <v>20</v>
      </c>
      <c r="K48" s="113">
        <v>18</v>
      </c>
      <c r="L48" s="114" t="s">
        <v>12</v>
      </c>
      <c r="M48" s="115" t="s">
        <v>1</v>
      </c>
      <c r="N48" s="124">
        <v>1610010102</v>
      </c>
      <c r="P48" s="75">
        <f t="shared" si="16"/>
        <v>20</v>
      </c>
      <c r="Q48" s="74">
        <f>VLOOKUP(P48,CHOOSE({1,2},$K$44:$K$48,$J$44:$J$48),2,0)</f>
        <v>18</v>
      </c>
      <c r="R48" s="75" t="str">
        <f t="shared" si="17"/>
        <v>E</v>
      </c>
      <c r="S48" s="74" t="str">
        <f t="shared" si="20"/>
        <v>E</v>
      </c>
      <c r="T48" s="37" t="b">
        <f t="shared" si="2"/>
        <v>1</v>
      </c>
      <c r="V48" s="16">
        <f t="shared" si="18"/>
        <v>20</v>
      </c>
      <c r="W48" s="17" t="str">
        <f t="shared" si="13"/>
        <v/>
      </c>
      <c r="X48" s="17" t="str">
        <f t="shared" si="14"/>
        <v>B</v>
      </c>
      <c r="AI48" s="72">
        <f t="shared" si="9"/>
        <v>312010325</v>
      </c>
      <c r="AK48" s="30" t="s">
        <v>276</v>
      </c>
      <c r="AL48" t="s">
        <v>297</v>
      </c>
      <c r="AM48" s="72">
        <v>312010325</v>
      </c>
      <c r="AN48" s="30" t="s">
        <v>1129</v>
      </c>
    </row>
    <row r="49" spans="1:40" ht="14.45" customHeight="1" x14ac:dyDescent="0.25">
      <c r="A49" s="196" t="s">
        <v>10</v>
      </c>
      <c r="B49" s="50">
        <v>1</v>
      </c>
      <c r="C49" s="59">
        <v>1</v>
      </c>
      <c r="D49" s="51" t="s">
        <v>11</v>
      </c>
      <c r="E49" s="52" t="s">
        <v>0</v>
      </c>
      <c r="F49" s="125">
        <v>497000042</v>
      </c>
      <c r="G49" s="2"/>
      <c r="H49" s="3"/>
      <c r="I49" s="196" t="s">
        <v>10</v>
      </c>
      <c r="J49" s="50">
        <f t="shared" si="7"/>
        <v>1</v>
      </c>
      <c r="K49" s="59">
        <v>3</v>
      </c>
      <c r="L49" s="51" t="s">
        <v>11</v>
      </c>
      <c r="M49" s="52" t="s">
        <v>1</v>
      </c>
      <c r="N49" s="125">
        <v>497000047</v>
      </c>
      <c r="P49" s="39">
        <f t="shared" si="16"/>
        <v>1</v>
      </c>
      <c r="Q49" s="39">
        <f>VLOOKUP(P49,CHOOSE({1,2},$K$49:$K$73,$J$49:$J$73),2,0)</f>
        <v>3</v>
      </c>
      <c r="R49" s="39" t="str">
        <f t="shared" si="17"/>
        <v>A</v>
      </c>
      <c r="S49" s="39" t="str">
        <f t="shared" ref="S49:S73" si="22">VLOOKUP(P49,$K$49:$M$73,3,FALSE)</f>
        <v>A</v>
      </c>
      <c r="T49" s="40" t="b">
        <f t="shared" si="2"/>
        <v>1</v>
      </c>
      <c r="V49" s="16">
        <f t="shared" si="18"/>
        <v>1</v>
      </c>
      <c r="W49" s="17" t="str">
        <f t="shared" si="13"/>
        <v>A</v>
      </c>
      <c r="X49" s="17" t="str">
        <f t="shared" si="14"/>
        <v>B</v>
      </c>
      <c r="AI49" s="72">
        <f t="shared" si="9"/>
        <v>312010327</v>
      </c>
      <c r="AK49" s="30" t="s">
        <v>276</v>
      </c>
      <c r="AL49" t="s">
        <v>277</v>
      </c>
      <c r="AM49" s="72">
        <v>312010327</v>
      </c>
      <c r="AN49" s="30" t="s">
        <v>1129</v>
      </c>
    </row>
    <row r="50" spans="1:40" x14ac:dyDescent="0.25">
      <c r="A50" s="197"/>
      <c r="B50" s="53">
        <v>2</v>
      </c>
      <c r="C50" s="60">
        <v>2</v>
      </c>
      <c r="D50" s="54" t="s">
        <v>11</v>
      </c>
      <c r="E50" s="55" t="s">
        <v>0</v>
      </c>
      <c r="F50" s="126">
        <v>497000042</v>
      </c>
      <c r="G50" s="2"/>
      <c r="H50" s="3"/>
      <c r="I50" s="197"/>
      <c r="J50" s="53">
        <f t="shared" si="7"/>
        <v>2</v>
      </c>
      <c r="K50" s="60">
        <v>4</v>
      </c>
      <c r="L50" s="54" t="s">
        <v>11</v>
      </c>
      <c r="M50" s="55" t="s">
        <v>35</v>
      </c>
      <c r="N50" s="126">
        <v>497000049</v>
      </c>
      <c r="P50" s="74">
        <f t="shared" si="16"/>
        <v>2</v>
      </c>
      <c r="Q50" s="74">
        <f>VLOOKUP(P50,CHOOSE({1,2},$K$49:$K$73,$J$49:$J$73),2,0)</f>
        <v>4</v>
      </c>
      <c r="R50" s="74" t="str">
        <f t="shared" si="17"/>
        <v>A</v>
      </c>
      <c r="S50" s="74" t="str">
        <f t="shared" si="22"/>
        <v>A</v>
      </c>
      <c r="T50" s="15" t="b">
        <f t="shared" si="2"/>
        <v>1</v>
      </c>
      <c r="V50" s="16">
        <f t="shared" si="18"/>
        <v>2</v>
      </c>
      <c r="W50" s="17" t="str">
        <f t="shared" si="13"/>
        <v>A</v>
      </c>
      <c r="X50" s="17" t="str">
        <f t="shared" si="14"/>
        <v/>
      </c>
      <c r="AI50" s="72">
        <f t="shared" si="9"/>
        <v>312010333</v>
      </c>
      <c r="AK50" s="30" t="s">
        <v>276</v>
      </c>
      <c r="AL50" t="s">
        <v>280</v>
      </c>
      <c r="AM50" s="72">
        <v>312010333</v>
      </c>
      <c r="AN50" s="30" t="s">
        <v>1124</v>
      </c>
    </row>
    <row r="51" spans="1:40" x14ac:dyDescent="0.25">
      <c r="A51" s="197"/>
      <c r="B51" s="53">
        <v>3</v>
      </c>
      <c r="C51" s="60">
        <v>3</v>
      </c>
      <c r="D51" s="54" t="s">
        <v>11</v>
      </c>
      <c r="E51" s="55" t="s">
        <v>1</v>
      </c>
      <c r="F51" s="126">
        <v>497000047</v>
      </c>
      <c r="G51" s="2"/>
      <c r="H51" s="3"/>
      <c r="I51" s="197"/>
      <c r="J51" s="53">
        <f t="shared" si="7"/>
        <v>3</v>
      </c>
      <c r="K51" s="60">
        <v>1</v>
      </c>
      <c r="L51" s="54" t="s">
        <v>11</v>
      </c>
      <c r="M51" s="55" t="s">
        <v>0</v>
      </c>
      <c r="N51" s="126">
        <v>497000042</v>
      </c>
      <c r="P51" s="74">
        <f t="shared" si="16"/>
        <v>3</v>
      </c>
      <c r="Q51" s="74">
        <f>VLOOKUP(P51,CHOOSE({1,2},$K$49:$K$73,$J$49:$J$73),2,0)</f>
        <v>1</v>
      </c>
      <c r="R51" s="74" t="str">
        <f t="shared" si="17"/>
        <v>B</v>
      </c>
      <c r="S51" s="74" t="str">
        <f t="shared" si="22"/>
        <v>B</v>
      </c>
      <c r="T51" s="15" t="b">
        <f t="shared" si="2"/>
        <v>1</v>
      </c>
      <c r="V51" s="16">
        <f t="shared" si="18"/>
        <v>3</v>
      </c>
      <c r="W51" s="17" t="str">
        <f t="shared" si="13"/>
        <v/>
      </c>
      <c r="X51" s="17" t="str">
        <f t="shared" si="14"/>
        <v>A</v>
      </c>
      <c r="AI51" s="72">
        <f t="shared" si="9"/>
        <v>312010404</v>
      </c>
      <c r="AK51" s="30" t="s">
        <v>276</v>
      </c>
      <c r="AL51" t="s">
        <v>299</v>
      </c>
      <c r="AM51" s="72">
        <v>312010404</v>
      </c>
      <c r="AN51" s="30" t="s">
        <v>1129</v>
      </c>
    </row>
    <row r="52" spans="1:40" x14ac:dyDescent="0.25">
      <c r="A52" s="197"/>
      <c r="B52" s="53">
        <v>4</v>
      </c>
      <c r="C52" s="60">
        <v>4</v>
      </c>
      <c r="D52" s="54" t="s">
        <v>11</v>
      </c>
      <c r="E52" s="55" t="s">
        <v>35</v>
      </c>
      <c r="F52" s="126">
        <v>497000049</v>
      </c>
      <c r="G52" s="2"/>
      <c r="H52" s="3"/>
      <c r="I52" s="197"/>
      <c r="J52" s="53">
        <f t="shared" si="7"/>
        <v>4</v>
      </c>
      <c r="K52" s="60">
        <v>2</v>
      </c>
      <c r="L52" s="54" t="s">
        <v>11</v>
      </c>
      <c r="M52" s="55" t="s">
        <v>0</v>
      </c>
      <c r="N52" s="126">
        <v>497000042</v>
      </c>
      <c r="P52" s="74">
        <f t="shared" si="16"/>
        <v>4</v>
      </c>
      <c r="Q52" s="74">
        <f>VLOOKUP(P52,CHOOSE({1,2},$K$49:$K$73,$J$49:$J$73),2,0)</f>
        <v>2</v>
      </c>
      <c r="R52" s="74" t="str">
        <f t="shared" si="17"/>
        <v>D</v>
      </c>
      <c r="S52" s="74" t="str">
        <f t="shared" si="22"/>
        <v>D</v>
      </c>
      <c r="T52" s="15" t="b">
        <f t="shared" si="2"/>
        <v>1</v>
      </c>
      <c r="V52" s="16">
        <f t="shared" si="18"/>
        <v>4</v>
      </c>
      <c r="W52" s="17" t="str">
        <f t="shared" si="13"/>
        <v>D</v>
      </c>
      <c r="X52" s="17" t="str">
        <f t="shared" si="14"/>
        <v>A</v>
      </c>
      <c r="AI52" s="72">
        <f t="shared" si="9"/>
        <v>312010506</v>
      </c>
      <c r="AK52" s="30" t="s">
        <v>276</v>
      </c>
      <c r="AL52" t="s">
        <v>293</v>
      </c>
      <c r="AM52" s="72">
        <v>312010506</v>
      </c>
      <c r="AN52" s="30" t="s">
        <v>1129</v>
      </c>
    </row>
    <row r="53" spans="1:40" x14ac:dyDescent="0.25">
      <c r="A53" s="197"/>
      <c r="B53" s="53">
        <v>5</v>
      </c>
      <c r="C53" s="60">
        <v>5</v>
      </c>
      <c r="D53" s="54" t="s">
        <v>11</v>
      </c>
      <c r="E53" s="55" t="s">
        <v>35</v>
      </c>
      <c r="F53" s="126">
        <v>409041005</v>
      </c>
      <c r="G53" s="2"/>
      <c r="H53" s="3"/>
      <c r="I53" s="197"/>
      <c r="J53" s="53">
        <f t="shared" si="7"/>
        <v>5</v>
      </c>
      <c r="K53" s="60">
        <v>7</v>
      </c>
      <c r="L53" s="54" t="s">
        <v>11</v>
      </c>
      <c r="M53" s="55" t="s">
        <v>0</v>
      </c>
      <c r="N53" s="126">
        <v>409020101</v>
      </c>
      <c r="P53" s="74">
        <f t="shared" si="16"/>
        <v>5</v>
      </c>
      <c r="Q53" s="74">
        <f>VLOOKUP(P53,CHOOSE({1,2},$K$49:$K$73,$J$49:$J$73),2,0)</f>
        <v>7</v>
      </c>
      <c r="R53" s="74" t="str">
        <f t="shared" si="17"/>
        <v>D</v>
      </c>
      <c r="S53" s="74" t="str">
        <f t="shared" si="22"/>
        <v>D</v>
      </c>
      <c r="T53" s="15" t="b">
        <f t="shared" si="2"/>
        <v>1</v>
      </c>
      <c r="V53" s="16">
        <f t="shared" si="18"/>
        <v>5</v>
      </c>
      <c r="W53" s="17" t="str">
        <f t="shared" si="13"/>
        <v>D</v>
      </c>
      <c r="X53" s="17" t="str">
        <f t="shared" si="14"/>
        <v>A</v>
      </c>
      <c r="AI53" s="72">
        <f t="shared" si="9"/>
        <v>312010518</v>
      </c>
      <c r="AK53" s="30" t="s">
        <v>276</v>
      </c>
      <c r="AL53" t="s">
        <v>294</v>
      </c>
      <c r="AM53" s="72">
        <v>312010518</v>
      </c>
      <c r="AN53" s="30" t="s">
        <v>1129</v>
      </c>
    </row>
    <row r="54" spans="1:40" ht="14.45" customHeight="1" x14ac:dyDescent="0.25">
      <c r="A54" s="197"/>
      <c r="B54" s="53">
        <v>6</v>
      </c>
      <c r="C54" s="60">
        <v>6</v>
      </c>
      <c r="D54" s="54" t="s">
        <v>11</v>
      </c>
      <c r="E54" s="55" t="s">
        <v>0</v>
      </c>
      <c r="F54" s="126">
        <v>409040901</v>
      </c>
      <c r="G54" s="2"/>
      <c r="H54" s="3"/>
      <c r="I54" s="197"/>
      <c r="J54" s="53">
        <f t="shared" si="7"/>
        <v>6</v>
      </c>
      <c r="K54" s="60">
        <v>8</v>
      </c>
      <c r="L54" s="54" t="s">
        <v>11</v>
      </c>
      <c r="M54" s="55" t="s">
        <v>36</v>
      </c>
      <c r="N54" s="126">
        <v>409010501</v>
      </c>
      <c r="P54" s="74">
        <f t="shared" si="16"/>
        <v>6</v>
      </c>
      <c r="Q54" s="74">
        <f>VLOOKUP(P54,CHOOSE({1,2},$K$49:$K$73,$J$49:$J$73),2,0)</f>
        <v>8</v>
      </c>
      <c r="R54" s="74" t="str">
        <f t="shared" si="17"/>
        <v>A</v>
      </c>
      <c r="S54" s="74" t="str">
        <f t="shared" si="22"/>
        <v>A</v>
      </c>
      <c r="T54" s="15" t="b">
        <f t="shared" ref="T54:T58" si="23">EXACT(S54,R54)</f>
        <v>1</v>
      </c>
      <c r="V54" s="16">
        <f t="shared" si="18"/>
        <v>6</v>
      </c>
      <c r="W54" s="17" t="str">
        <f t="shared" si="13"/>
        <v>A</v>
      </c>
      <c r="X54" s="17" t="str">
        <f t="shared" si="14"/>
        <v/>
      </c>
      <c r="AI54" s="72">
        <f t="shared" si="9"/>
        <v>312010606</v>
      </c>
      <c r="AK54" s="30" t="s">
        <v>276</v>
      </c>
      <c r="AL54" t="s">
        <v>290</v>
      </c>
      <c r="AM54" s="72">
        <v>312010606</v>
      </c>
      <c r="AN54" s="30" t="s">
        <v>1129</v>
      </c>
    </row>
    <row r="55" spans="1:40" ht="15" customHeight="1" x14ac:dyDescent="0.25">
      <c r="A55" s="197"/>
      <c r="B55" s="53">
        <v>7</v>
      </c>
      <c r="C55" s="60">
        <v>7</v>
      </c>
      <c r="D55" s="54" t="s">
        <v>11</v>
      </c>
      <c r="E55" s="55" t="s">
        <v>0</v>
      </c>
      <c r="F55" s="126">
        <v>409020101</v>
      </c>
      <c r="G55" s="2"/>
      <c r="H55" s="3"/>
      <c r="I55" s="197"/>
      <c r="J55" s="53">
        <f t="shared" si="7"/>
        <v>7</v>
      </c>
      <c r="K55" s="60">
        <v>5</v>
      </c>
      <c r="L55" s="54" t="s">
        <v>11</v>
      </c>
      <c r="M55" s="55" t="s">
        <v>35</v>
      </c>
      <c r="N55" s="126">
        <v>409041005</v>
      </c>
      <c r="P55" s="74">
        <f t="shared" si="16"/>
        <v>7</v>
      </c>
      <c r="Q55" s="74">
        <f>VLOOKUP(P55,CHOOSE({1,2},$K$49:$K$73,$J$49:$J$73),2,0)</f>
        <v>5</v>
      </c>
      <c r="R55" s="74" t="str">
        <f t="shared" si="17"/>
        <v>A</v>
      </c>
      <c r="S55" s="74" t="str">
        <f t="shared" si="22"/>
        <v>A</v>
      </c>
      <c r="T55" s="15" t="b">
        <f t="shared" si="23"/>
        <v>1</v>
      </c>
      <c r="V55" s="16">
        <f t="shared" si="18"/>
        <v>7</v>
      </c>
      <c r="W55" s="17" t="str">
        <f t="shared" si="13"/>
        <v>A</v>
      </c>
      <c r="X55" s="17" t="str">
        <f t="shared" si="14"/>
        <v/>
      </c>
      <c r="AI55" s="72">
        <f t="shared" si="9"/>
        <v>312010623</v>
      </c>
      <c r="AK55" s="30" t="s">
        <v>276</v>
      </c>
      <c r="AL55" t="s">
        <v>292</v>
      </c>
      <c r="AM55" s="72">
        <v>312010623</v>
      </c>
      <c r="AN55" s="30" t="s">
        <v>1129</v>
      </c>
    </row>
    <row r="56" spans="1:40" x14ac:dyDescent="0.25">
      <c r="A56" s="197"/>
      <c r="B56" s="53">
        <v>8</v>
      </c>
      <c r="C56" s="60">
        <v>8</v>
      </c>
      <c r="D56" s="54" t="s">
        <v>11</v>
      </c>
      <c r="E56" s="55" t="s">
        <v>36</v>
      </c>
      <c r="F56" s="126">
        <v>409010501</v>
      </c>
      <c r="G56" s="2"/>
      <c r="H56" s="3"/>
      <c r="I56" s="197"/>
      <c r="J56" s="53">
        <f t="shared" si="7"/>
        <v>8</v>
      </c>
      <c r="K56" s="60">
        <v>6</v>
      </c>
      <c r="L56" s="54" t="s">
        <v>11</v>
      </c>
      <c r="M56" s="55" t="s">
        <v>0</v>
      </c>
      <c r="N56" s="126">
        <v>409040901</v>
      </c>
      <c r="P56" s="74">
        <f t="shared" si="16"/>
        <v>8</v>
      </c>
      <c r="Q56" s="74">
        <f>VLOOKUP(P56,CHOOSE({1,2},$K$49:$K$73,$J$49:$J$73),2,0)</f>
        <v>6</v>
      </c>
      <c r="R56" s="74" t="str">
        <f t="shared" si="17"/>
        <v>E</v>
      </c>
      <c r="S56" s="74" t="str">
        <f t="shared" si="22"/>
        <v>E</v>
      </c>
      <c r="T56" s="15" t="b">
        <f t="shared" si="23"/>
        <v>1</v>
      </c>
      <c r="V56" s="16">
        <f t="shared" si="18"/>
        <v>8</v>
      </c>
      <c r="W56" s="17" t="str">
        <f t="shared" si="13"/>
        <v/>
      </c>
      <c r="X56" s="17" t="str">
        <f t="shared" si="14"/>
        <v/>
      </c>
      <c r="AI56" s="72">
        <f t="shared" si="9"/>
        <v>312010643</v>
      </c>
      <c r="AK56" s="30" t="s">
        <v>276</v>
      </c>
      <c r="AL56" t="s">
        <v>291</v>
      </c>
      <c r="AM56" s="72">
        <v>312010643</v>
      </c>
      <c r="AN56" s="30" t="s">
        <v>1129</v>
      </c>
    </row>
    <row r="57" spans="1:40" x14ac:dyDescent="0.25">
      <c r="A57" s="197"/>
      <c r="B57" s="53">
        <v>9</v>
      </c>
      <c r="C57" s="60">
        <v>9</v>
      </c>
      <c r="D57" s="54" t="s">
        <v>11</v>
      </c>
      <c r="E57" s="55" t="s">
        <v>34</v>
      </c>
      <c r="F57" s="126">
        <v>411060101</v>
      </c>
      <c r="G57" s="2"/>
      <c r="H57" s="3"/>
      <c r="I57" s="197"/>
      <c r="J57" s="53">
        <f t="shared" si="7"/>
        <v>9</v>
      </c>
      <c r="K57" s="60">
        <v>12</v>
      </c>
      <c r="L57" s="54" t="s">
        <v>11</v>
      </c>
      <c r="M57" s="55" t="s">
        <v>36</v>
      </c>
      <c r="N57" s="126">
        <v>409030323</v>
      </c>
      <c r="P57" s="74">
        <f t="shared" si="16"/>
        <v>9</v>
      </c>
      <c r="Q57" s="74">
        <f>VLOOKUP(P57,CHOOSE({1,2},$K$49:$K$73,$J$49:$J$73),2,0)</f>
        <v>11</v>
      </c>
      <c r="R57" s="74" t="str">
        <f t="shared" si="17"/>
        <v>C</v>
      </c>
      <c r="S57" s="74" t="str">
        <f t="shared" si="22"/>
        <v>C</v>
      </c>
      <c r="T57" s="15" t="b">
        <f t="shared" si="23"/>
        <v>1</v>
      </c>
      <c r="V57" s="16">
        <f t="shared" si="18"/>
        <v>9</v>
      </c>
      <c r="W57" s="17" t="str">
        <f t="shared" si="13"/>
        <v>C</v>
      </c>
      <c r="X57" s="17" t="str">
        <f t="shared" si="14"/>
        <v/>
      </c>
      <c r="AI57" s="72">
        <f t="shared" si="9"/>
        <v>312010704</v>
      </c>
      <c r="AK57" s="30" t="s">
        <v>276</v>
      </c>
      <c r="AL57" t="s">
        <v>300</v>
      </c>
      <c r="AM57" s="72">
        <v>312010704</v>
      </c>
      <c r="AN57" s="30" t="s">
        <v>1129</v>
      </c>
    </row>
    <row r="58" spans="1:40" x14ac:dyDescent="0.25">
      <c r="A58" s="197"/>
      <c r="B58" s="53">
        <v>10</v>
      </c>
      <c r="C58" s="60">
        <v>10</v>
      </c>
      <c r="D58" s="54" t="s">
        <v>11</v>
      </c>
      <c r="E58" s="55" t="s">
        <v>34</v>
      </c>
      <c r="F58" s="126">
        <v>410010113</v>
      </c>
      <c r="G58" s="2"/>
      <c r="H58" s="3"/>
      <c r="I58" s="197"/>
      <c r="J58" s="53">
        <f t="shared" si="7"/>
        <v>10</v>
      </c>
      <c r="K58" s="60">
        <v>13</v>
      </c>
      <c r="L58" s="54" t="s">
        <v>11</v>
      </c>
      <c r="M58" s="55" t="s">
        <v>1</v>
      </c>
      <c r="N58" s="126">
        <v>411080301</v>
      </c>
      <c r="P58" s="74">
        <f t="shared" si="16"/>
        <v>10</v>
      </c>
      <c r="Q58" s="74">
        <f>VLOOKUP(P58,CHOOSE({1,2},$K$49:$K$73,$J$49:$J$73),2,0)</f>
        <v>12</v>
      </c>
      <c r="R58" s="74" t="str">
        <f t="shared" si="17"/>
        <v>C</v>
      </c>
      <c r="S58" s="74" t="str">
        <f t="shared" si="22"/>
        <v>C</v>
      </c>
      <c r="T58" s="15" t="b">
        <f t="shared" si="23"/>
        <v>1</v>
      </c>
      <c r="V58" s="16">
        <f t="shared" si="18"/>
        <v>10</v>
      </c>
      <c r="W58" s="17" t="str">
        <f t="shared" si="13"/>
        <v>C</v>
      </c>
      <c r="X58" s="17" t="str">
        <f t="shared" si="14"/>
        <v/>
      </c>
      <c r="AI58" s="72">
        <f t="shared" si="9"/>
        <v>312010713</v>
      </c>
      <c r="AK58" s="30" t="s">
        <v>276</v>
      </c>
      <c r="AL58" t="s">
        <v>1130</v>
      </c>
      <c r="AM58" s="72">
        <v>312010713</v>
      </c>
      <c r="AN58" s="30" t="s">
        <v>1129</v>
      </c>
    </row>
    <row r="59" spans="1:40" ht="14.45" customHeight="1" x14ac:dyDescent="0.25">
      <c r="A59" s="197"/>
      <c r="B59" s="53">
        <v>11</v>
      </c>
      <c r="C59" s="60">
        <v>11</v>
      </c>
      <c r="D59" s="54" t="s">
        <v>11</v>
      </c>
      <c r="E59" s="55" t="s">
        <v>1</v>
      </c>
      <c r="F59" s="126">
        <v>409041007</v>
      </c>
      <c r="G59" s="2"/>
      <c r="H59" s="3"/>
      <c r="I59" s="197"/>
      <c r="J59" s="53">
        <f t="shared" si="7"/>
        <v>11</v>
      </c>
      <c r="K59" s="60">
        <v>9</v>
      </c>
      <c r="L59" s="54" t="s">
        <v>11</v>
      </c>
      <c r="M59" s="55" t="s">
        <v>34</v>
      </c>
      <c r="N59" s="126">
        <v>411060101</v>
      </c>
      <c r="P59" s="74">
        <f t="shared" si="16"/>
        <v>11</v>
      </c>
      <c r="Q59" s="74">
        <f>VLOOKUP(P59,CHOOSE({1,2},$K$49:$K$73,$J$49:$J$73),2,0)</f>
        <v>13</v>
      </c>
      <c r="R59" s="74" t="str">
        <f t="shared" si="17"/>
        <v>B</v>
      </c>
      <c r="S59" s="74" t="str">
        <f t="shared" si="22"/>
        <v>B</v>
      </c>
      <c r="T59" s="15" t="b">
        <f t="shared" si="2"/>
        <v>1</v>
      </c>
      <c r="V59" s="16">
        <f t="shared" si="18"/>
        <v>11</v>
      </c>
      <c r="W59" s="17" t="str">
        <f t="shared" si="13"/>
        <v/>
      </c>
      <c r="X59" s="17" t="str">
        <f t="shared" si="14"/>
        <v>C</v>
      </c>
      <c r="AI59" s="72">
        <f t="shared" si="9"/>
        <v>312020109</v>
      </c>
      <c r="AK59" s="30" t="s">
        <v>276</v>
      </c>
      <c r="AL59" t="s">
        <v>289</v>
      </c>
      <c r="AM59" s="72">
        <v>312020109</v>
      </c>
      <c r="AN59" s="30" t="s">
        <v>1122</v>
      </c>
    </row>
    <row r="60" spans="1:40" x14ac:dyDescent="0.25">
      <c r="A60" s="197"/>
      <c r="B60" s="53">
        <v>12</v>
      </c>
      <c r="C60" s="60">
        <v>12</v>
      </c>
      <c r="D60" s="54" t="s">
        <v>11</v>
      </c>
      <c r="E60" s="55" t="s">
        <v>36</v>
      </c>
      <c r="F60" s="126">
        <v>409030323</v>
      </c>
      <c r="G60" s="2"/>
      <c r="H60" s="3"/>
      <c r="I60" s="197"/>
      <c r="J60" s="53">
        <f t="shared" si="7"/>
        <v>12</v>
      </c>
      <c r="K60" s="60">
        <v>10</v>
      </c>
      <c r="L60" s="54" t="s">
        <v>11</v>
      </c>
      <c r="M60" s="55" t="s">
        <v>34</v>
      </c>
      <c r="N60" s="126">
        <v>410010113</v>
      </c>
      <c r="P60" s="74">
        <f t="shared" si="16"/>
        <v>12</v>
      </c>
      <c r="Q60" s="74">
        <f>VLOOKUP(P60,CHOOSE({1,2},$K$49:$K$73,$J$49:$J$73),2,0)</f>
        <v>9</v>
      </c>
      <c r="R60" s="74" t="str">
        <f t="shared" si="17"/>
        <v>E</v>
      </c>
      <c r="S60" s="74" t="str">
        <f t="shared" si="22"/>
        <v>E</v>
      </c>
      <c r="T60" s="15" t="b">
        <f t="shared" si="2"/>
        <v>1</v>
      </c>
      <c r="V60" s="16">
        <f t="shared" si="18"/>
        <v>12</v>
      </c>
      <c r="W60" s="17" t="str">
        <f t="shared" si="13"/>
        <v/>
      </c>
      <c r="X60" s="17" t="str">
        <f t="shared" si="14"/>
        <v>C</v>
      </c>
      <c r="AI60" s="72">
        <f t="shared" si="9"/>
        <v>709010101</v>
      </c>
      <c r="AK60" s="30" t="s">
        <v>21</v>
      </c>
      <c r="AL60" t="s">
        <v>92</v>
      </c>
      <c r="AM60" s="30">
        <v>709010101</v>
      </c>
      <c r="AN60" s="30" t="s">
        <v>1124</v>
      </c>
    </row>
    <row r="61" spans="1:40" x14ac:dyDescent="0.25">
      <c r="A61" s="197"/>
      <c r="B61" s="53">
        <v>13</v>
      </c>
      <c r="C61" s="60">
        <v>13</v>
      </c>
      <c r="D61" s="54" t="s">
        <v>11</v>
      </c>
      <c r="E61" s="55" t="s">
        <v>1</v>
      </c>
      <c r="F61" s="126">
        <v>411080301</v>
      </c>
      <c r="G61" s="2"/>
      <c r="H61" s="3"/>
      <c r="I61" s="197"/>
      <c r="J61" s="53">
        <f t="shared" si="7"/>
        <v>13</v>
      </c>
      <c r="K61" s="60">
        <v>11</v>
      </c>
      <c r="L61" s="54" t="s">
        <v>11</v>
      </c>
      <c r="M61" s="55" t="s">
        <v>1</v>
      </c>
      <c r="N61" s="126">
        <v>409041007</v>
      </c>
      <c r="P61" s="74">
        <f t="shared" si="16"/>
        <v>13</v>
      </c>
      <c r="Q61" s="74">
        <f>VLOOKUP(P61,CHOOSE({1,2},$K$49:$K$73,$J$49:$J$73),2,0)</f>
        <v>10</v>
      </c>
      <c r="R61" s="74" t="str">
        <f t="shared" si="17"/>
        <v>B</v>
      </c>
      <c r="S61" s="74" t="str">
        <f t="shared" si="22"/>
        <v>B</v>
      </c>
      <c r="T61" s="15" t="b">
        <f t="shared" si="2"/>
        <v>1</v>
      </c>
      <c r="V61" s="16">
        <f t="shared" si="18"/>
        <v>13</v>
      </c>
      <c r="W61" s="17" t="str">
        <f t="shared" si="13"/>
        <v/>
      </c>
      <c r="X61" s="17" t="str">
        <f t="shared" si="14"/>
        <v/>
      </c>
      <c r="AI61" s="72">
        <f t="shared" si="9"/>
        <v>709010201</v>
      </c>
      <c r="AK61" s="30" t="s">
        <v>21</v>
      </c>
      <c r="AL61" t="s">
        <v>93</v>
      </c>
      <c r="AM61" s="30">
        <v>709010201</v>
      </c>
      <c r="AN61" s="30" t="s">
        <v>1124</v>
      </c>
    </row>
    <row r="62" spans="1:40" x14ac:dyDescent="0.25">
      <c r="A62" s="197"/>
      <c r="B62" s="53">
        <v>14</v>
      </c>
      <c r="C62" s="60">
        <v>14</v>
      </c>
      <c r="D62" s="54" t="s">
        <v>1890</v>
      </c>
      <c r="E62" s="55" t="s">
        <v>34</v>
      </c>
      <c r="F62" s="126">
        <v>510050203</v>
      </c>
      <c r="G62" s="2" t="s">
        <v>1887</v>
      </c>
      <c r="H62" s="3"/>
      <c r="I62" s="197"/>
      <c r="J62" s="53">
        <f t="shared" si="7"/>
        <v>14</v>
      </c>
      <c r="K62" s="60">
        <v>16</v>
      </c>
      <c r="L62" s="54" t="s">
        <v>1890</v>
      </c>
      <c r="M62" s="55" t="s">
        <v>34</v>
      </c>
      <c r="N62" s="126">
        <v>510050205</v>
      </c>
      <c r="O62" s="4" t="s">
        <v>1887</v>
      </c>
      <c r="P62" s="74">
        <f t="shared" si="16"/>
        <v>14</v>
      </c>
      <c r="Q62" s="74">
        <f>VLOOKUP(P62,CHOOSE({1,2},$K$49:$K$73,$J$49:$J$73),2,0)</f>
        <v>16</v>
      </c>
      <c r="R62" s="74" t="str">
        <f t="shared" si="17"/>
        <v>C</v>
      </c>
      <c r="S62" s="74" t="str">
        <f t="shared" si="22"/>
        <v>C</v>
      </c>
      <c r="T62" s="15" t="b">
        <f t="shared" si="2"/>
        <v>1</v>
      </c>
      <c r="V62" s="16">
        <f t="shared" si="18"/>
        <v>14</v>
      </c>
      <c r="W62" s="17" t="str">
        <f t="shared" si="13"/>
        <v/>
      </c>
      <c r="X62" s="17" t="str">
        <f t="shared" si="14"/>
        <v/>
      </c>
      <c r="AI62" s="72">
        <f t="shared" si="9"/>
        <v>709020101</v>
      </c>
      <c r="AK62" s="30" t="s">
        <v>21</v>
      </c>
      <c r="AL62" t="s">
        <v>880</v>
      </c>
      <c r="AM62" s="30">
        <v>709020101</v>
      </c>
      <c r="AN62" s="30" t="s">
        <v>1124</v>
      </c>
    </row>
    <row r="63" spans="1:40" x14ac:dyDescent="0.25">
      <c r="A63" s="197"/>
      <c r="B63" s="53">
        <v>15</v>
      </c>
      <c r="C63" s="60">
        <v>15</v>
      </c>
      <c r="D63" s="54" t="s">
        <v>1890</v>
      </c>
      <c r="E63" s="55" t="s">
        <v>35</v>
      </c>
      <c r="F63" s="126">
        <v>511020105</v>
      </c>
      <c r="G63" s="2" t="s">
        <v>1887</v>
      </c>
      <c r="H63" s="3"/>
      <c r="I63" s="197"/>
      <c r="J63" s="53">
        <f t="shared" si="7"/>
        <v>15</v>
      </c>
      <c r="K63" s="60">
        <v>17</v>
      </c>
      <c r="L63" s="54" t="s">
        <v>1890</v>
      </c>
      <c r="M63" s="55" t="s">
        <v>0</v>
      </c>
      <c r="N63" s="126">
        <v>509020501</v>
      </c>
      <c r="O63" s="4" t="s">
        <v>1887</v>
      </c>
      <c r="P63" s="74">
        <f t="shared" ref="P63:P90" si="24">B63</f>
        <v>15</v>
      </c>
      <c r="Q63" s="74">
        <f>VLOOKUP(P63,CHOOSE({1,2},$K$49:$K$73,$J$49:$J$73),2,0)</f>
        <v>17</v>
      </c>
      <c r="R63" s="74" t="str">
        <f t="shared" ref="R63:R90" si="25">IF(E63="","",E63)</f>
        <v>D</v>
      </c>
      <c r="S63" s="74" t="str">
        <f t="shared" si="22"/>
        <v>D</v>
      </c>
      <c r="T63" s="15" t="b">
        <f t="shared" si="2"/>
        <v>1</v>
      </c>
      <c r="V63" s="16">
        <f t="shared" ref="V63:V90" si="26">B63</f>
        <v>15</v>
      </c>
      <c r="W63" s="17" t="str">
        <f t="shared" si="13"/>
        <v/>
      </c>
      <c r="X63" s="17" t="str">
        <f t="shared" si="14"/>
        <v/>
      </c>
      <c r="AI63" s="72">
        <f t="shared" si="9"/>
        <v>709020201</v>
      </c>
      <c r="AK63" s="30" t="s">
        <v>21</v>
      </c>
      <c r="AL63" t="s">
        <v>1132</v>
      </c>
      <c r="AM63" s="30">
        <v>709020201</v>
      </c>
      <c r="AN63" s="30" t="s">
        <v>1124</v>
      </c>
    </row>
    <row r="64" spans="1:40" ht="15" customHeight="1" x14ac:dyDescent="0.25">
      <c r="A64" s="197"/>
      <c r="B64" s="53">
        <v>16</v>
      </c>
      <c r="C64" s="60">
        <v>16</v>
      </c>
      <c r="D64" s="54" t="s">
        <v>1890</v>
      </c>
      <c r="E64" s="55" t="s">
        <v>34</v>
      </c>
      <c r="F64" s="126">
        <v>510050205</v>
      </c>
      <c r="G64" s="2" t="s">
        <v>1887</v>
      </c>
      <c r="H64" s="3"/>
      <c r="I64" s="197"/>
      <c r="J64" s="53">
        <f t="shared" si="7"/>
        <v>16</v>
      </c>
      <c r="K64" s="60">
        <v>14</v>
      </c>
      <c r="L64" s="54" t="s">
        <v>1890</v>
      </c>
      <c r="M64" s="55" t="s">
        <v>34</v>
      </c>
      <c r="N64" s="126">
        <v>510050203</v>
      </c>
      <c r="O64" s="4" t="s">
        <v>1887</v>
      </c>
      <c r="P64" s="74">
        <f t="shared" si="24"/>
        <v>16</v>
      </c>
      <c r="Q64" s="74">
        <f>VLOOKUP(P64,CHOOSE({1,2},$K$49:$K$73,$J$49:$J$73),2,0)</f>
        <v>14</v>
      </c>
      <c r="R64" s="74" t="str">
        <f t="shared" si="25"/>
        <v>C</v>
      </c>
      <c r="S64" s="74" t="str">
        <f t="shared" si="22"/>
        <v>C</v>
      </c>
      <c r="T64" s="15" t="b">
        <f t="shared" ref="T64:T93" si="27">EXACT(S64,R64)</f>
        <v>1</v>
      </c>
      <c r="V64" s="16">
        <f t="shared" si="26"/>
        <v>16</v>
      </c>
      <c r="W64" s="17" t="str">
        <f t="shared" si="13"/>
        <v/>
      </c>
      <c r="X64" s="17" t="str">
        <f t="shared" si="14"/>
        <v/>
      </c>
      <c r="AI64" s="72">
        <f t="shared" si="9"/>
        <v>709030101</v>
      </c>
      <c r="AK64" s="30" t="s">
        <v>21</v>
      </c>
      <c r="AL64" t="s">
        <v>328</v>
      </c>
      <c r="AM64" s="30">
        <v>709030101</v>
      </c>
      <c r="AN64" s="30" t="s">
        <v>1124</v>
      </c>
    </row>
    <row r="65" spans="1:40" x14ac:dyDescent="0.25">
      <c r="A65" s="197"/>
      <c r="B65" s="53">
        <v>17</v>
      </c>
      <c r="C65" s="60">
        <v>17</v>
      </c>
      <c r="D65" s="54" t="s">
        <v>1890</v>
      </c>
      <c r="E65" s="55" t="s">
        <v>0</v>
      </c>
      <c r="F65" s="126">
        <v>509020501</v>
      </c>
      <c r="G65" s="2" t="s">
        <v>1887</v>
      </c>
      <c r="H65" s="3"/>
      <c r="I65" s="197"/>
      <c r="J65" s="53">
        <f t="shared" ref="J65:J93" si="28">C65</f>
        <v>17</v>
      </c>
      <c r="K65" s="60">
        <v>15</v>
      </c>
      <c r="L65" s="54" t="s">
        <v>1890</v>
      </c>
      <c r="M65" s="55" t="s">
        <v>35</v>
      </c>
      <c r="N65" s="126">
        <v>511020105</v>
      </c>
      <c r="O65" s="4" t="s">
        <v>1887</v>
      </c>
      <c r="P65" s="74">
        <f t="shared" si="24"/>
        <v>17</v>
      </c>
      <c r="Q65" s="74">
        <f>VLOOKUP(P65,CHOOSE({1,2},$K$49:$K$73,$J$49:$J$73),2,0)</f>
        <v>15</v>
      </c>
      <c r="R65" s="74" t="str">
        <f t="shared" si="25"/>
        <v>A</v>
      </c>
      <c r="S65" s="74" t="str">
        <f t="shared" si="22"/>
        <v>A</v>
      </c>
      <c r="T65" s="15" t="b">
        <f t="shared" si="27"/>
        <v>1</v>
      </c>
      <c r="V65" s="16">
        <f t="shared" si="26"/>
        <v>17</v>
      </c>
      <c r="W65" s="17" t="str">
        <f t="shared" si="13"/>
        <v>A</v>
      </c>
      <c r="X65" s="17" t="str">
        <f t="shared" si="14"/>
        <v/>
      </c>
      <c r="AI65" s="72">
        <f t="shared" si="9"/>
        <v>709030201</v>
      </c>
      <c r="AK65" s="30" t="s">
        <v>21</v>
      </c>
      <c r="AL65" t="s">
        <v>329</v>
      </c>
      <c r="AM65" s="30">
        <v>709030201</v>
      </c>
      <c r="AN65" s="30" t="s">
        <v>1124</v>
      </c>
    </row>
    <row r="66" spans="1:40" x14ac:dyDescent="0.25">
      <c r="A66" s="197"/>
      <c r="B66" s="53">
        <v>18</v>
      </c>
      <c r="C66" s="60">
        <v>18</v>
      </c>
      <c r="D66" s="54" t="s">
        <v>1890</v>
      </c>
      <c r="E66" s="55" t="s">
        <v>0</v>
      </c>
      <c r="F66" s="126">
        <v>510050202</v>
      </c>
      <c r="G66" s="2" t="s">
        <v>1887</v>
      </c>
      <c r="H66" s="3"/>
      <c r="I66" s="197"/>
      <c r="J66" s="53">
        <f t="shared" si="28"/>
        <v>18</v>
      </c>
      <c r="K66" s="60">
        <v>20</v>
      </c>
      <c r="L66" s="54" t="s">
        <v>1890</v>
      </c>
      <c r="M66" s="55" t="s">
        <v>1</v>
      </c>
      <c r="N66" s="126">
        <v>511020101</v>
      </c>
      <c r="O66" s="4" t="s">
        <v>1887</v>
      </c>
      <c r="P66" s="74">
        <f t="shared" si="24"/>
        <v>18</v>
      </c>
      <c r="Q66" s="74">
        <f>VLOOKUP(P66,CHOOSE({1,2},$K$49:$K$73,$J$49:$J$73),2,0)</f>
        <v>20</v>
      </c>
      <c r="R66" s="74" t="str">
        <f t="shared" si="25"/>
        <v>A</v>
      </c>
      <c r="S66" s="74" t="str">
        <f t="shared" si="22"/>
        <v>A</v>
      </c>
      <c r="T66" s="15" t="b">
        <f t="shared" si="27"/>
        <v>1</v>
      </c>
      <c r="V66" s="16">
        <f t="shared" si="26"/>
        <v>18</v>
      </c>
      <c r="W66" s="17" t="str">
        <f t="shared" si="13"/>
        <v>A</v>
      </c>
      <c r="X66" s="17" t="str">
        <f t="shared" si="14"/>
        <v/>
      </c>
      <c r="AI66" s="72">
        <f t="shared" si="9"/>
        <v>709040101</v>
      </c>
      <c r="AK66" s="30" t="s">
        <v>21</v>
      </c>
      <c r="AL66" t="s">
        <v>94</v>
      </c>
      <c r="AM66" s="30">
        <v>709040101</v>
      </c>
      <c r="AN66" s="30" t="s">
        <v>1124</v>
      </c>
    </row>
    <row r="67" spans="1:40" x14ac:dyDescent="0.25">
      <c r="A67" s="197"/>
      <c r="B67" s="53">
        <v>19</v>
      </c>
      <c r="C67" s="60">
        <v>19</v>
      </c>
      <c r="D67" s="54" t="s">
        <v>1890</v>
      </c>
      <c r="E67" s="55" t="s">
        <v>35</v>
      </c>
      <c r="F67" s="126">
        <v>510050212</v>
      </c>
      <c r="G67" s="2" t="s">
        <v>1887</v>
      </c>
      <c r="H67" s="3"/>
      <c r="I67" s="197"/>
      <c r="J67" s="53">
        <f t="shared" si="28"/>
        <v>19</v>
      </c>
      <c r="K67" s="60">
        <v>21</v>
      </c>
      <c r="L67" s="54" t="s">
        <v>1890</v>
      </c>
      <c r="M67" s="55" t="s">
        <v>36</v>
      </c>
      <c r="N67" s="126">
        <v>511020109</v>
      </c>
      <c r="O67" s="4" t="s">
        <v>1887</v>
      </c>
      <c r="P67" s="74">
        <f t="shared" si="24"/>
        <v>19</v>
      </c>
      <c r="Q67" s="74">
        <f>VLOOKUP(P67,CHOOSE({1,2},$K$49:$K$73,$J$49:$J$73),2,0)</f>
        <v>21</v>
      </c>
      <c r="R67" s="74" t="str">
        <f t="shared" si="25"/>
        <v>D</v>
      </c>
      <c r="S67" s="74" t="str">
        <f t="shared" si="22"/>
        <v>D</v>
      </c>
      <c r="T67" s="15" t="b">
        <f t="shared" si="27"/>
        <v>1</v>
      </c>
      <c r="V67" s="16">
        <f t="shared" si="26"/>
        <v>19</v>
      </c>
      <c r="W67" s="17" t="str">
        <f t="shared" si="13"/>
        <v/>
      </c>
      <c r="X67" s="17" t="str">
        <f t="shared" si="14"/>
        <v/>
      </c>
      <c r="AI67" s="72">
        <f t="shared" si="9"/>
        <v>709040201</v>
      </c>
      <c r="AK67" s="30" t="s">
        <v>21</v>
      </c>
      <c r="AL67" t="s">
        <v>95</v>
      </c>
      <c r="AM67" s="30">
        <v>709040201</v>
      </c>
      <c r="AN67" s="30" t="s">
        <v>1124</v>
      </c>
    </row>
    <row r="68" spans="1:40" x14ac:dyDescent="0.25">
      <c r="A68" s="197"/>
      <c r="B68" s="53">
        <v>20</v>
      </c>
      <c r="C68" s="60">
        <v>20</v>
      </c>
      <c r="D68" s="54" t="s">
        <v>1890</v>
      </c>
      <c r="E68" s="55" t="s">
        <v>1</v>
      </c>
      <c r="F68" s="126">
        <v>511020101</v>
      </c>
      <c r="G68" s="2" t="s">
        <v>1887</v>
      </c>
      <c r="H68" s="3"/>
      <c r="I68" s="197"/>
      <c r="J68" s="53">
        <f t="shared" si="28"/>
        <v>20</v>
      </c>
      <c r="K68" s="60">
        <v>18</v>
      </c>
      <c r="L68" s="54" t="s">
        <v>1890</v>
      </c>
      <c r="M68" s="55" t="s">
        <v>0</v>
      </c>
      <c r="N68" s="126">
        <v>510050202</v>
      </c>
      <c r="O68" s="4" t="s">
        <v>1887</v>
      </c>
      <c r="P68" s="74">
        <f t="shared" si="24"/>
        <v>20</v>
      </c>
      <c r="Q68" s="74">
        <f>VLOOKUP(P68,CHOOSE({1,2},$K$49:$K$73,$J$49:$J$73),2,0)</f>
        <v>18</v>
      </c>
      <c r="R68" s="74" t="str">
        <f t="shared" si="25"/>
        <v>B</v>
      </c>
      <c r="S68" s="74" t="str">
        <f t="shared" si="22"/>
        <v>B</v>
      </c>
      <c r="T68" s="15" t="b">
        <f t="shared" si="27"/>
        <v>1</v>
      </c>
      <c r="V68" s="16">
        <f t="shared" si="26"/>
        <v>20</v>
      </c>
      <c r="W68" s="17" t="str">
        <f t="shared" si="13"/>
        <v/>
      </c>
      <c r="X68" s="17" t="str">
        <f t="shared" si="14"/>
        <v/>
      </c>
      <c r="AI68" s="72">
        <f t="shared" si="9"/>
        <v>709050101</v>
      </c>
      <c r="AK68" s="30" t="s">
        <v>21</v>
      </c>
      <c r="AL68" t="s">
        <v>96</v>
      </c>
      <c r="AM68" s="30">
        <v>709050101</v>
      </c>
      <c r="AN68" s="30" t="s">
        <v>1124</v>
      </c>
    </row>
    <row r="69" spans="1:40" ht="15" customHeight="1" x14ac:dyDescent="0.25">
      <c r="A69" s="197"/>
      <c r="B69" s="53">
        <v>21</v>
      </c>
      <c r="C69" s="60">
        <v>21</v>
      </c>
      <c r="D69" s="54" t="s">
        <v>1890</v>
      </c>
      <c r="E69" s="55" t="s">
        <v>36</v>
      </c>
      <c r="F69" s="126">
        <v>511020109</v>
      </c>
      <c r="G69" s="2" t="s">
        <v>1887</v>
      </c>
      <c r="H69" s="3"/>
      <c r="I69" s="197"/>
      <c r="J69" s="53">
        <f t="shared" si="28"/>
        <v>21</v>
      </c>
      <c r="K69" s="60">
        <v>19</v>
      </c>
      <c r="L69" s="54" t="s">
        <v>1890</v>
      </c>
      <c r="M69" s="55" t="s">
        <v>35</v>
      </c>
      <c r="N69" s="126">
        <v>510050212</v>
      </c>
      <c r="O69" s="4" t="s">
        <v>1887</v>
      </c>
      <c r="P69" s="74">
        <f t="shared" si="24"/>
        <v>21</v>
      </c>
      <c r="Q69" s="74">
        <f>VLOOKUP(P69,CHOOSE({1,2},$K$49:$K$73,$J$49:$J$73),2,0)</f>
        <v>19</v>
      </c>
      <c r="R69" s="74" t="str">
        <f t="shared" si="25"/>
        <v>E</v>
      </c>
      <c r="S69" s="74" t="str">
        <f t="shared" si="22"/>
        <v>E</v>
      </c>
      <c r="T69" s="15" t="b">
        <f t="shared" si="27"/>
        <v>1</v>
      </c>
      <c r="V69" s="16">
        <f t="shared" si="26"/>
        <v>21</v>
      </c>
      <c r="W69" s="17" t="str">
        <f t="shared" si="13"/>
        <v>E</v>
      </c>
      <c r="X69" s="17" t="str">
        <f t="shared" si="14"/>
        <v/>
      </c>
      <c r="AI69" s="72">
        <f t="shared" si="9"/>
        <v>709050201</v>
      </c>
      <c r="AK69" s="30" t="s">
        <v>21</v>
      </c>
      <c r="AL69" t="s">
        <v>27</v>
      </c>
      <c r="AM69" s="30">
        <v>709050201</v>
      </c>
      <c r="AN69" s="30" t="s">
        <v>1124</v>
      </c>
    </row>
    <row r="70" spans="1:40" x14ac:dyDescent="0.25">
      <c r="A70" s="197"/>
      <c r="B70" s="53">
        <v>22</v>
      </c>
      <c r="C70" s="60">
        <v>22</v>
      </c>
      <c r="D70" s="54" t="s">
        <v>1890</v>
      </c>
      <c r="E70" s="55" t="s">
        <v>36</v>
      </c>
      <c r="F70" s="126">
        <v>509010506</v>
      </c>
      <c r="G70" s="2" t="s">
        <v>1887</v>
      </c>
      <c r="H70" s="3"/>
      <c r="I70" s="197"/>
      <c r="J70" s="53">
        <f t="shared" si="28"/>
        <v>22</v>
      </c>
      <c r="K70" s="60">
        <v>24</v>
      </c>
      <c r="L70" s="54" t="s">
        <v>1890</v>
      </c>
      <c r="M70" s="55" t="s">
        <v>0</v>
      </c>
      <c r="N70" s="126">
        <v>512030201</v>
      </c>
      <c r="O70" s="4" t="s">
        <v>1887</v>
      </c>
      <c r="P70" s="74">
        <f t="shared" si="24"/>
        <v>22</v>
      </c>
      <c r="Q70" s="74">
        <f>VLOOKUP(P70,CHOOSE({1,2},$K$49:$K$73,$J$49:$J$73),2,0)</f>
        <v>24</v>
      </c>
      <c r="R70" s="74" t="str">
        <f t="shared" si="25"/>
        <v>E</v>
      </c>
      <c r="S70" s="74" t="str">
        <f t="shared" si="22"/>
        <v>E</v>
      </c>
      <c r="T70" s="15" t="b">
        <f t="shared" si="27"/>
        <v>1</v>
      </c>
      <c r="V70" s="16">
        <f t="shared" si="26"/>
        <v>22</v>
      </c>
      <c r="W70" s="17" t="str">
        <f t="shared" si="13"/>
        <v>E</v>
      </c>
      <c r="X70" s="17" t="str">
        <f t="shared" si="14"/>
        <v>A</v>
      </c>
      <c r="AI70" s="72">
        <f t="shared" ref="AI70:AI108" si="29">$AM70</f>
        <v>709050301</v>
      </c>
      <c r="AK70" s="30" t="s">
        <v>21</v>
      </c>
      <c r="AL70" t="s">
        <v>97</v>
      </c>
      <c r="AM70" s="30">
        <v>709050301</v>
      </c>
      <c r="AN70" s="30" t="s">
        <v>1124</v>
      </c>
    </row>
    <row r="71" spans="1:40" x14ac:dyDescent="0.25">
      <c r="A71" s="197"/>
      <c r="B71" s="53">
        <v>23</v>
      </c>
      <c r="C71" s="60">
        <v>23</v>
      </c>
      <c r="D71" s="54" t="s">
        <v>1890</v>
      </c>
      <c r="E71" s="55" t="s">
        <v>1</v>
      </c>
      <c r="F71" s="126">
        <v>512030205</v>
      </c>
      <c r="G71" s="2" t="s">
        <v>1887</v>
      </c>
      <c r="H71" s="3"/>
      <c r="I71" s="197"/>
      <c r="J71" s="53">
        <f t="shared" si="28"/>
        <v>23</v>
      </c>
      <c r="K71" s="60">
        <v>25</v>
      </c>
      <c r="L71" s="54" t="s">
        <v>1890</v>
      </c>
      <c r="M71" s="55" t="s">
        <v>0</v>
      </c>
      <c r="N71" s="126">
        <v>511020111</v>
      </c>
      <c r="O71" s="4" t="s">
        <v>1887</v>
      </c>
      <c r="P71" s="74">
        <f t="shared" si="24"/>
        <v>23</v>
      </c>
      <c r="Q71" s="74">
        <f>VLOOKUP(P71,CHOOSE({1,2},$K$49:$K$73,$J$49:$J$73),2,0)</f>
        <v>25</v>
      </c>
      <c r="R71" s="74" t="str">
        <f t="shared" si="25"/>
        <v>B</v>
      </c>
      <c r="S71" s="74" t="str">
        <f t="shared" si="22"/>
        <v>B</v>
      </c>
      <c r="T71" s="15" t="b">
        <f t="shared" si="27"/>
        <v>1</v>
      </c>
      <c r="V71" s="16">
        <f t="shared" si="26"/>
        <v>23</v>
      </c>
      <c r="W71" s="17" t="str">
        <f t="shared" si="13"/>
        <v/>
      </c>
      <c r="X71" s="17" t="str">
        <f t="shared" si="14"/>
        <v>A</v>
      </c>
      <c r="AI71" s="72">
        <f t="shared" si="29"/>
        <v>709050401</v>
      </c>
      <c r="AK71" s="30" t="s">
        <v>21</v>
      </c>
      <c r="AL71" t="s">
        <v>98</v>
      </c>
      <c r="AM71" s="30">
        <v>709050401</v>
      </c>
      <c r="AN71" s="30" t="s">
        <v>1124</v>
      </c>
    </row>
    <row r="72" spans="1:40" x14ac:dyDescent="0.25">
      <c r="A72" s="197"/>
      <c r="B72" s="53">
        <v>24</v>
      </c>
      <c r="C72" s="60">
        <v>24</v>
      </c>
      <c r="D72" s="54" t="s">
        <v>1890</v>
      </c>
      <c r="E72" s="55" t="s">
        <v>0</v>
      </c>
      <c r="F72" s="126">
        <v>512030201</v>
      </c>
      <c r="G72" s="2" t="s">
        <v>1887</v>
      </c>
      <c r="H72" s="3"/>
      <c r="I72" s="197"/>
      <c r="J72" s="53">
        <f t="shared" si="28"/>
        <v>24</v>
      </c>
      <c r="K72" s="60">
        <v>22</v>
      </c>
      <c r="L72" s="54" t="s">
        <v>1890</v>
      </c>
      <c r="M72" s="55" t="s">
        <v>36</v>
      </c>
      <c r="N72" s="126">
        <v>509010506</v>
      </c>
      <c r="O72" s="4" t="s">
        <v>1887</v>
      </c>
      <c r="P72" s="74">
        <f t="shared" si="24"/>
        <v>24</v>
      </c>
      <c r="Q72" s="74">
        <f>VLOOKUP(P72,CHOOSE({1,2},$K$49:$K$73,$J$49:$J$73),2,0)</f>
        <v>22</v>
      </c>
      <c r="R72" s="74" t="str">
        <f t="shared" si="25"/>
        <v>A</v>
      </c>
      <c r="S72" s="74" t="str">
        <f t="shared" si="22"/>
        <v>A</v>
      </c>
      <c r="T72" s="15" t="b">
        <f t="shared" si="27"/>
        <v>1</v>
      </c>
      <c r="V72" s="16">
        <f t="shared" si="26"/>
        <v>24</v>
      </c>
      <c r="W72" s="17" t="str">
        <f t="shared" si="13"/>
        <v>A</v>
      </c>
      <c r="X72" s="17" t="str">
        <f t="shared" si="14"/>
        <v/>
      </c>
      <c r="AI72" s="72">
        <f t="shared" si="29"/>
        <v>709050501</v>
      </c>
      <c r="AK72" s="30" t="s">
        <v>21</v>
      </c>
      <c r="AL72" t="s">
        <v>99</v>
      </c>
      <c r="AM72" s="30">
        <v>709050501</v>
      </c>
      <c r="AN72" s="30" t="s">
        <v>1124</v>
      </c>
    </row>
    <row r="73" spans="1:40" x14ac:dyDescent="0.25">
      <c r="A73" s="197"/>
      <c r="B73" s="53">
        <v>25</v>
      </c>
      <c r="C73" s="60">
        <v>25</v>
      </c>
      <c r="D73" s="54" t="s">
        <v>1890</v>
      </c>
      <c r="E73" s="55" t="s">
        <v>0</v>
      </c>
      <c r="F73" s="126">
        <v>511020111</v>
      </c>
      <c r="G73" s="2" t="s">
        <v>1887</v>
      </c>
      <c r="H73" s="3"/>
      <c r="I73" s="197"/>
      <c r="J73" s="56">
        <f t="shared" si="28"/>
        <v>25</v>
      </c>
      <c r="K73" s="61">
        <v>23</v>
      </c>
      <c r="L73" s="57" t="s">
        <v>1890</v>
      </c>
      <c r="M73" s="58" t="s">
        <v>1</v>
      </c>
      <c r="N73" s="132">
        <v>512030205</v>
      </c>
      <c r="O73" s="4" t="s">
        <v>1887</v>
      </c>
      <c r="P73" s="75">
        <f t="shared" si="24"/>
        <v>25</v>
      </c>
      <c r="Q73" s="75">
        <f>VLOOKUP(P73,CHOOSE({1,2},$K$49:$K$73,$J$49:$J$73),2,0)</f>
        <v>23</v>
      </c>
      <c r="R73" s="75" t="str">
        <f t="shared" si="25"/>
        <v>A</v>
      </c>
      <c r="S73" s="75" t="str">
        <f t="shared" si="22"/>
        <v>A</v>
      </c>
      <c r="T73" s="37" t="b">
        <f t="shared" si="27"/>
        <v>1</v>
      </c>
      <c r="V73" s="16">
        <f t="shared" si="26"/>
        <v>25</v>
      </c>
      <c r="W73" s="17" t="str">
        <f t="shared" si="13"/>
        <v>A</v>
      </c>
      <c r="X73" s="17" t="str">
        <f t="shared" si="14"/>
        <v/>
      </c>
      <c r="AI73" s="72">
        <f t="shared" si="29"/>
        <v>709050601</v>
      </c>
      <c r="AK73" s="30" t="s">
        <v>21</v>
      </c>
      <c r="AL73" t="s">
        <v>1136</v>
      </c>
      <c r="AM73" s="72">
        <v>709050601</v>
      </c>
      <c r="AN73" s="30" t="s">
        <v>1124</v>
      </c>
    </row>
    <row r="74" spans="1:40" ht="15" customHeight="1" x14ac:dyDescent="0.25">
      <c r="A74" s="211" t="s">
        <v>13</v>
      </c>
      <c r="B74" s="96">
        <v>1</v>
      </c>
      <c r="C74" s="97">
        <v>1</v>
      </c>
      <c r="D74" s="98" t="s">
        <v>949</v>
      </c>
      <c r="E74" s="99" t="s">
        <v>36</v>
      </c>
      <c r="F74" s="127">
        <v>101030102</v>
      </c>
      <c r="G74" s="2"/>
      <c r="H74" s="3"/>
      <c r="I74" s="211" t="s">
        <v>13</v>
      </c>
      <c r="J74" s="96">
        <f t="shared" si="28"/>
        <v>1</v>
      </c>
      <c r="K74" s="97">
        <v>3</v>
      </c>
      <c r="L74" s="98" t="s">
        <v>949</v>
      </c>
      <c r="M74" s="99" t="s">
        <v>36</v>
      </c>
      <c r="N74" s="127">
        <v>101020102</v>
      </c>
      <c r="P74" s="39">
        <f t="shared" si="24"/>
        <v>1</v>
      </c>
      <c r="Q74" s="39">
        <f>VLOOKUP(P74,CHOOSE({1,2},$K$74:$K$80,$J$74:$J$80),2,0)</f>
        <v>3</v>
      </c>
      <c r="R74" s="39" t="str">
        <f t="shared" si="25"/>
        <v>E</v>
      </c>
      <c r="S74" s="39" t="str">
        <f t="shared" ref="S74:S80" si="30">VLOOKUP(P74,$K$74:$M$80,3,FALSE)</f>
        <v>E</v>
      </c>
      <c r="T74" s="40" t="b">
        <f t="shared" si="27"/>
        <v>1</v>
      </c>
      <c r="V74" s="16">
        <f t="shared" si="26"/>
        <v>1</v>
      </c>
      <c r="W74" s="17" t="str">
        <f t="shared" si="13"/>
        <v/>
      </c>
      <c r="X74" s="17" t="str">
        <f t="shared" si="14"/>
        <v/>
      </c>
      <c r="AI74" s="72">
        <f t="shared" si="29"/>
        <v>709060101</v>
      </c>
      <c r="AK74" s="30" t="s">
        <v>21</v>
      </c>
      <c r="AL74" t="s">
        <v>100</v>
      </c>
      <c r="AM74" s="30">
        <v>709060101</v>
      </c>
      <c r="AN74" s="30" t="s">
        <v>1124</v>
      </c>
    </row>
    <row r="75" spans="1:40" x14ac:dyDescent="0.25">
      <c r="A75" s="212"/>
      <c r="B75" s="100">
        <v>2</v>
      </c>
      <c r="C75" s="101">
        <v>2</v>
      </c>
      <c r="D75" s="102" t="s">
        <v>949</v>
      </c>
      <c r="E75" s="103" t="s">
        <v>34</v>
      </c>
      <c r="F75" s="128">
        <v>101010102</v>
      </c>
      <c r="G75" s="2"/>
      <c r="H75" s="3"/>
      <c r="I75" s="212"/>
      <c r="J75" s="100">
        <f t="shared" si="28"/>
        <v>2</v>
      </c>
      <c r="K75" s="101">
        <v>4</v>
      </c>
      <c r="L75" s="102" t="s">
        <v>949</v>
      </c>
      <c r="M75" s="103" t="s">
        <v>34</v>
      </c>
      <c r="N75" s="128">
        <v>103020105</v>
      </c>
      <c r="P75" s="74">
        <f t="shared" si="24"/>
        <v>2</v>
      </c>
      <c r="Q75" s="74">
        <f>VLOOKUP(P75,CHOOSE({1,2},$K$74:$K$80,$J$74:$J$80),2,0)</f>
        <v>4</v>
      </c>
      <c r="R75" s="74" t="str">
        <f t="shared" si="25"/>
        <v>C</v>
      </c>
      <c r="S75" s="74" t="str">
        <f t="shared" si="30"/>
        <v>C</v>
      </c>
      <c r="T75" s="15" t="b">
        <f t="shared" si="27"/>
        <v>1</v>
      </c>
      <c r="V75" s="16">
        <f t="shared" si="26"/>
        <v>2</v>
      </c>
      <c r="W75" s="17" t="str">
        <f t="shared" si="13"/>
        <v/>
      </c>
      <c r="X75" s="17" t="str">
        <f t="shared" si="14"/>
        <v/>
      </c>
      <c r="AI75" s="72">
        <f t="shared" si="29"/>
        <v>709060201</v>
      </c>
      <c r="AK75" s="30" t="s">
        <v>21</v>
      </c>
      <c r="AL75" t="s">
        <v>1137</v>
      </c>
      <c r="AM75" s="30">
        <v>709060201</v>
      </c>
      <c r="AN75" s="30" t="s">
        <v>1124</v>
      </c>
    </row>
    <row r="76" spans="1:40" x14ac:dyDescent="0.25">
      <c r="A76" s="212"/>
      <c r="B76" s="100">
        <v>3</v>
      </c>
      <c r="C76" s="101">
        <v>3</v>
      </c>
      <c r="D76" s="102" t="s">
        <v>949</v>
      </c>
      <c r="E76" s="103" t="s">
        <v>36</v>
      </c>
      <c r="F76" s="128">
        <v>101020102</v>
      </c>
      <c r="G76" s="2"/>
      <c r="H76" s="3"/>
      <c r="I76" s="212"/>
      <c r="J76" s="100">
        <f t="shared" si="28"/>
        <v>3</v>
      </c>
      <c r="K76" s="101">
        <v>1</v>
      </c>
      <c r="L76" s="102" t="s">
        <v>949</v>
      </c>
      <c r="M76" s="103" t="s">
        <v>36</v>
      </c>
      <c r="N76" s="128">
        <v>101030102</v>
      </c>
      <c r="P76" s="74">
        <f t="shared" si="24"/>
        <v>3</v>
      </c>
      <c r="Q76" s="74">
        <f>VLOOKUP(P76,CHOOSE({1,2},$K$74:$K$80,$J$74:$J$80),2,0)</f>
        <v>1</v>
      </c>
      <c r="R76" s="74" t="str">
        <f t="shared" si="25"/>
        <v>E</v>
      </c>
      <c r="S76" s="74" t="str">
        <f t="shared" si="30"/>
        <v>E</v>
      </c>
      <c r="T76" s="15" t="b">
        <f t="shared" si="27"/>
        <v>1</v>
      </c>
      <c r="V76" s="16">
        <f t="shared" si="26"/>
        <v>3</v>
      </c>
      <c r="W76" s="17" t="str">
        <f t="shared" si="13"/>
        <v/>
      </c>
      <c r="X76" s="17" t="str">
        <f t="shared" si="14"/>
        <v/>
      </c>
      <c r="AI76" s="72">
        <f t="shared" si="29"/>
        <v>709070101</v>
      </c>
      <c r="AK76" s="30" t="s">
        <v>21</v>
      </c>
      <c r="AL76" t="s">
        <v>101</v>
      </c>
      <c r="AM76" s="30">
        <v>709070101</v>
      </c>
      <c r="AN76" s="30" t="s">
        <v>1124</v>
      </c>
    </row>
    <row r="77" spans="1:40" x14ac:dyDescent="0.25">
      <c r="A77" s="212"/>
      <c r="B77" s="100">
        <v>4</v>
      </c>
      <c r="C77" s="101">
        <v>4</v>
      </c>
      <c r="D77" s="102" t="s">
        <v>949</v>
      </c>
      <c r="E77" s="103" t="s">
        <v>34</v>
      </c>
      <c r="F77" s="128">
        <v>103020105</v>
      </c>
      <c r="G77" s="2"/>
      <c r="H77" s="3"/>
      <c r="I77" s="212"/>
      <c r="J77" s="100">
        <f t="shared" si="28"/>
        <v>4</v>
      </c>
      <c r="K77" s="101">
        <v>2</v>
      </c>
      <c r="L77" s="102" t="s">
        <v>949</v>
      </c>
      <c r="M77" s="103" t="s">
        <v>34</v>
      </c>
      <c r="N77" s="128">
        <v>101010102</v>
      </c>
      <c r="P77" s="74">
        <f t="shared" si="24"/>
        <v>4</v>
      </c>
      <c r="Q77" s="74">
        <f>VLOOKUP(P77,CHOOSE({1,2},$K$74:$K$80,$J$74:$J$80),2,0)</f>
        <v>2</v>
      </c>
      <c r="R77" s="74" t="str">
        <f t="shared" si="25"/>
        <v>C</v>
      </c>
      <c r="S77" s="74" t="str">
        <f t="shared" si="30"/>
        <v>C</v>
      </c>
      <c r="T77" s="15" t="b">
        <f t="shared" si="27"/>
        <v>1</v>
      </c>
      <c r="V77" s="16">
        <f t="shared" si="26"/>
        <v>4</v>
      </c>
      <c r="W77" s="17" t="str">
        <f t="shared" si="13"/>
        <v/>
      </c>
      <c r="X77" s="17" t="str">
        <f t="shared" si="14"/>
        <v/>
      </c>
      <c r="AI77" s="72">
        <f t="shared" si="29"/>
        <v>709070201</v>
      </c>
      <c r="AK77" s="30" t="s">
        <v>21</v>
      </c>
      <c r="AL77" t="s">
        <v>102</v>
      </c>
      <c r="AM77" s="30">
        <v>709070201</v>
      </c>
      <c r="AN77" s="30" t="s">
        <v>1124</v>
      </c>
    </row>
    <row r="78" spans="1:40" x14ac:dyDescent="0.25">
      <c r="A78" s="212"/>
      <c r="B78" s="100">
        <v>5</v>
      </c>
      <c r="C78" s="101">
        <v>5</v>
      </c>
      <c r="D78" s="102" t="s">
        <v>949</v>
      </c>
      <c r="E78" s="103" t="s">
        <v>1</v>
      </c>
      <c r="F78" s="128">
        <v>101050000</v>
      </c>
      <c r="G78" s="2"/>
      <c r="H78" s="3"/>
      <c r="I78" s="212"/>
      <c r="J78" s="100">
        <f t="shared" si="28"/>
        <v>5</v>
      </c>
      <c r="K78" s="101">
        <v>6</v>
      </c>
      <c r="L78" s="102" t="s">
        <v>949</v>
      </c>
      <c r="M78" s="103" t="s">
        <v>0</v>
      </c>
      <c r="N78" s="128">
        <v>104010301</v>
      </c>
      <c r="P78" s="74">
        <f t="shared" si="24"/>
        <v>5</v>
      </c>
      <c r="Q78" s="74">
        <f>VLOOKUP(P78,CHOOSE({1,2},$K$74:$K$80,$J$74:$J$80),2,0)</f>
        <v>7</v>
      </c>
      <c r="R78" s="74" t="str">
        <f t="shared" si="25"/>
        <v>B</v>
      </c>
      <c r="S78" s="74" t="str">
        <f t="shared" si="30"/>
        <v>B</v>
      </c>
      <c r="T78" s="15" t="b">
        <f t="shared" si="27"/>
        <v>1</v>
      </c>
      <c r="V78" s="16">
        <f t="shared" si="26"/>
        <v>5</v>
      </c>
      <c r="W78" s="17" t="str">
        <f t="shared" si="13"/>
        <v/>
      </c>
      <c r="X78" s="17" t="str">
        <f t="shared" si="14"/>
        <v/>
      </c>
      <c r="AI78" s="72">
        <f t="shared" si="29"/>
        <v>709090101</v>
      </c>
      <c r="AK78" s="30" t="s">
        <v>21</v>
      </c>
      <c r="AL78" t="s">
        <v>103</v>
      </c>
      <c r="AM78" s="30">
        <v>709090101</v>
      </c>
      <c r="AN78" s="30" t="s">
        <v>1124</v>
      </c>
    </row>
    <row r="79" spans="1:40" x14ac:dyDescent="0.25">
      <c r="A79" s="212"/>
      <c r="B79" s="100">
        <v>6</v>
      </c>
      <c r="C79" s="101">
        <v>6</v>
      </c>
      <c r="D79" s="102" t="s">
        <v>949</v>
      </c>
      <c r="E79" s="103" t="s">
        <v>0</v>
      </c>
      <c r="F79" s="128">
        <v>104010301</v>
      </c>
      <c r="G79" s="2"/>
      <c r="H79" s="3"/>
      <c r="I79" s="212"/>
      <c r="J79" s="100">
        <f t="shared" si="28"/>
        <v>6</v>
      </c>
      <c r="K79" s="101">
        <v>7</v>
      </c>
      <c r="L79" s="102" t="s">
        <v>949</v>
      </c>
      <c r="M79" s="103" t="s">
        <v>35</v>
      </c>
      <c r="N79" s="128">
        <v>104020303</v>
      </c>
      <c r="P79" s="74">
        <f t="shared" si="24"/>
        <v>6</v>
      </c>
      <c r="Q79" s="74">
        <f>VLOOKUP(P79,CHOOSE({1,2},$K$74:$K$80,$J$74:$J$80),2,0)</f>
        <v>5</v>
      </c>
      <c r="R79" s="74" t="str">
        <f t="shared" si="25"/>
        <v>A</v>
      </c>
      <c r="S79" s="74" t="str">
        <f t="shared" si="30"/>
        <v>A</v>
      </c>
      <c r="T79" s="15" t="b">
        <f t="shared" si="27"/>
        <v>1</v>
      </c>
      <c r="V79" s="16">
        <f t="shared" si="26"/>
        <v>6</v>
      </c>
      <c r="W79" s="17" t="str">
        <f t="shared" si="13"/>
        <v/>
      </c>
      <c r="X79" s="17" t="str">
        <f t="shared" si="14"/>
        <v/>
      </c>
      <c r="AI79" s="72">
        <f t="shared" si="29"/>
        <v>709090201</v>
      </c>
      <c r="AK79" s="30" t="s">
        <v>21</v>
      </c>
      <c r="AL79" t="s">
        <v>104</v>
      </c>
      <c r="AM79" s="72">
        <v>709090201</v>
      </c>
      <c r="AN79" s="30" t="s">
        <v>1124</v>
      </c>
    </row>
    <row r="80" spans="1:40" ht="15" customHeight="1" x14ac:dyDescent="0.25">
      <c r="A80" s="213"/>
      <c r="B80" s="100">
        <v>7</v>
      </c>
      <c r="C80" s="101">
        <v>7</v>
      </c>
      <c r="D80" s="102" t="s">
        <v>949</v>
      </c>
      <c r="E80" s="103" t="s">
        <v>35</v>
      </c>
      <c r="F80" s="128">
        <v>104020303</v>
      </c>
      <c r="G80" s="2"/>
      <c r="H80" s="3"/>
      <c r="I80" s="213"/>
      <c r="J80" s="100">
        <f t="shared" si="28"/>
        <v>7</v>
      </c>
      <c r="K80" s="101">
        <v>5</v>
      </c>
      <c r="L80" s="102" t="s">
        <v>949</v>
      </c>
      <c r="M80" s="103" t="s">
        <v>1</v>
      </c>
      <c r="N80" s="128">
        <v>101050000</v>
      </c>
      <c r="P80" s="74">
        <f t="shared" si="24"/>
        <v>7</v>
      </c>
      <c r="Q80" s="74">
        <f>VLOOKUP(P80,CHOOSE({1,2},$K$74:$K$80,$J$74:$J$80),2,0)</f>
        <v>6</v>
      </c>
      <c r="R80" s="74" t="str">
        <f t="shared" si="25"/>
        <v>D</v>
      </c>
      <c r="S80" s="74" t="str">
        <f t="shared" si="30"/>
        <v>D</v>
      </c>
      <c r="T80" s="15" t="b">
        <f t="shared" si="27"/>
        <v>1</v>
      </c>
      <c r="V80" s="16">
        <f t="shared" si="26"/>
        <v>7</v>
      </c>
      <c r="W80" s="17" t="str">
        <f t="shared" si="13"/>
        <v/>
      </c>
      <c r="X80" s="17" t="str">
        <f t="shared" si="14"/>
        <v/>
      </c>
      <c r="AI80" s="72">
        <f t="shared" si="29"/>
        <v>710010101</v>
      </c>
      <c r="AK80" s="30" t="s">
        <v>21</v>
      </c>
      <c r="AL80" t="s">
        <v>1133</v>
      </c>
      <c r="AM80" s="30">
        <v>710010101</v>
      </c>
      <c r="AN80" s="30" t="s">
        <v>1126</v>
      </c>
    </row>
    <row r="81" spans="1:40" ht="15" customHeight="1" x14ac:dyDescent="0.25">
      <c r="A81" s="194" t="s">
        <v>14</v>
      </c>
      <c r="B81" s="41">
        <v>8</v>
      </c>
      <c r="C81" s="42">
        <v>8</v>
      </c>
      <c r="D81" s="43" t="s">
        <v>950</v>
      </c>
      <c r="E81" s="44" t="s">
        <v>34</v>
      </c>
      <c r="F81" s="116">
        <v>210010402</v>
      </c>
      <c r="G81" s="2" t="s">
        <v>1887</v>
      </c>
      <c r="H81" s="3"/>
      <c r="I81" s="194" t="s">
        <v>14</v>
      </c>
      <c r="J81" s="41">
        <f t="shared" si="28"/>
        <v>8</v>
      </c>
      <c r="K81" s="42">
        <v>14</v>
      </c>
      <c r="L81" s="43" t="s">
        <v>950</v>
      </c>
      <c r="M81" s="44" t="s">
        <v>36</v>
      </c>
      <c r="N81" s="116">
        <v>210040104</v>
      </c>
      <c r="O81" s="4" t="s">
        <v>1887</v>
      </c>
      <c r="P81" s="39">
        <f t="shared" si="24"/>
        <v>8</v>
      </c>
      <c r="Q81" s="39">
        <f>VLOOKUP(P81,CHOOSE({1,2},$K$81:$K$87,$J$81:$J$87),2,0)</f>
        <v>13</v>
      </c>
      <c r="R81" s="39" t="str">
        <f t="shared" si="25"/>
        <v>C</v>
      </c>
      <c r="S81" s="39" t="str">
        <f t="shared" ref="S81:S87" si="31">VLOOKUP(P81,$K$81:$M$87,3,FALSE)</f>
        <v>C</v>
      </c>
      <c r="T81" s="40" t="b">
        <f t="shared" si="27"/>
        <v>1</v>
      </c>
      <c r="V81" s="16">
        <f t="shared" si="26"/>
        <v>8</v>
      </c>
      <c r="W81" s="17" t="str">
        <f t="shared" si="13"/>
        <v>C</v>
      </c>
      <c r="X81" s="17" t="str">
        <f t="shared" si="14"/>
        <v/>
      </c>
      <c r="AI81" s="72">
        <f t="shared" si="29"/>
        <v>710010201</v>
      </c>
      <c r="AK81" s="30" t="s">
        <v>21</v>
      </c>
      <c r="AL81" t="s">
        <v>78</v>
      </c>
      <c r="AM81" s="30">
        <v>710010201</v>
      </c>
      <c r="AN81" s="30" t="s">
        <v>1126</v>
      </c>
    </row>
    <row r="82" spans="1:40" x14ac:dyDescent="0.25">
      <c r="A82" s="195"/>
      <c r="B82" s="45">
        <v>9</v>
      </c>
      <c r="C82" s="46">
        <v>9</v>
      </c>
      <c r="D82" s="47" t="s">
        <v>950</v>
      </c>
      <c r="E82" s="48" t="s">
        <v>34</v>
      </c>
      <c r="F82" s="117">
        <v>209030500</v>
      </c>
      <c r="G82" s="2" t="s">
        <v>1887</v>
      </c>
      <c r="H82" s="3"/>
      <c r="I82" s="195"/>
      <c r="J82" s="45">
        <f t="shared" si="28"/>
        <v>9</v>
      </c>
      <c r="K82" s="46">
        <v>11</v>
      </c>
      <c r="L82" s="47" t="s">
        <v>950</v>
      </c>
      <c r="M82" s="48" t="s">
        <v>0</v>
      </c>
      <c r="N82" s="117">
        <v>209020305</v>
      </c>
      <c r="O82" s="4" t="s">
        <v>1887</v>
      </c>
      <c r="P82" s="74">
        <f t="shared" si="24"/>
        <v>9</v>
      </c>
      <c r="Q82" s="74">
        <f>VLOOKUP(P82,CHOOSE({1,2},$K$81:$K$87,$J$81:$J$87),2,0)</f>
        <v>11</v>
      </c>
      <c r="R82" s="74" t="str">
        <f t="shared" si="25"/>
        <v>C</v>
      </c>
      <c r="S82" s="74" t="str">
        <f t="shared" si="31"/>
        <v>C</v>
      </c>
      <c r="T82" s="15" t="b">
        <f t="shared" si="27"/>
        <v>1</v>
      </c>
      <c r="V82" s="16">
        <f t="shared" si="26"/>
        <v>9</v>
      </c>
      <c r="W82" s="17" t="str">
        <f t="shared" si="13"/>
        <v>C</v>
      </c>
      <c r="X82" s="17" t="str">
        <f t="shared" si="14"/>
        <v/>
      </c>
      <c r="AI82" s="72">
        <f t="shared" si="29"/>
        <v>710010301</v>
      </c>
      <c r="AK82" s="30" t="s">
        <v>21</v>
      </c>
      <c r="AL82" t="s">
        <v>1135</v>
      </c>
      <c r="AM82" s="30">
        <v>710010301</v>
      </c>
      <c r="AN82" s="30" t="s">
        <v>1126</v>
      </c>
    </row>
    <row r="83" spans="1:40" x14ac:dyDescent="0.25">
      <c r="A83" s="195"/>
      <c r="B83" s="45">
        <v>10</v>
      </c>
      <c r="C83" s="46">
        <v>10</v>
      </c>
      <c r="D83" s="47" t="s">
        <v>950</v>
      </c>
      <c r="E83" s="48" t="s">
        <v>0</v>
      </c>
      <c r="F83" s="117">
        <v>210030200</v>
      </c>
      <c r="G83" s="2" t="s">
        <v>1887</v>
      </c>
      <c r="H83" s="3"/>
      <c r="I83" s="195"/>
      <c r="J83" s="45">
        <f t="shared" si="28"/>
        <v>10</v>
      </c>
      <c r="K83" s="46">
        <v>12</v>
      </c>
      <c r="L83" s="47" t="s">
        <v>950</v>
      </c>
      <c r="M83" s="48" t="s">
        <v>35</v>
      </c>
      <c r="N83" s="117">
        <v>209010100</v>
      </c>
      <c r="O83" s="4" t="s">
        <v>1887</v>
      </c>
      <c r="P83" s="74">
        <f t="shared" si="24"/>
        <v>10</v>
      </c>
      <c r="Q83" s="74">
        <f>VLOOKUP(P83,CHOOSE({1,2},$K$81:$K$87,$J$81:$J$87),2,0)</f>
        <v>12</v>
      </c>
      <c r="R83" s="74" t="str">
        <f t="shared" si="25"/>
        <v>A</v>
      </c>
      <c r="S83" s="74" t="str">
        <f t="shared" si="31"/>
        <v>A</v>
      </c>
      <c r="T83" s="15" t="b">
        <f t="shared" si="27"/>
        <v>1</v>
      </c>
      <c r="V83" s="16">
        <f t="shared" si="26"/>
        <v>10</v>
      </c>
      <c r="W83" s="17" t="str">
        <f t="shared" si="13"/>
        <v>A</v>
      </c>
      <c r="X83" s="17" t="str">
        <f t="shared" si="14"/>
        <v/>
      </c>
      <c r="AI83" s="72">
        <f t="shared" si="29"/>
        <v>710010401</v>
      </c>
      <c r="AK83" s="30" t="s">
        <v>21</v>
      </c>
      <c r="AL83" t="s">
        <v>1131</v>
      </c>
      <c r="AM83" s="30">
        <v>710010401</v>
      </c>
      <c r="AN83" s="30" t="s">
        <v>1126</v>
      </c>
    </row>
    <row r="84" spans="1:40" x14ac:dyDescent="0.25">
      <c r="A84" s="195"/>
      <c r="B84" s="45">
        <v>11</v>
      </c>
      <c r="C84" s="46">
        <v>11</v>
      </c>
      <c r="D84" s="47" t="s">
        <v>950</v>
      </c>
      <c r="E84" s="48" t="s">
        <v>0</v>
      </c>
      <c r="F84" s="117">
        <v>209020305</v>
      </c>
      <c r="G84" s="2" t="s">
        <v>1887</v>
      </c>
      <c r="H84" s="3"/>
      <c r="I84" s="195"/>
      <c r="J84" s="45">
        <f t="shared" si="28"/>
        <v>11</v>
      </c>
      <c r="K84" s="46">
        <v>9</v>
      </c>
      <c r="L84" s="47" t="s">
        <v>950</v>
      </c>
      <c r="M84" s="48" t="s">
        <v>34</v>
      </c>
      <c r="N84" s="117">
        <v>209030500</v>
      </c>
      <c r="O84" s="4" t="s">
        <v>1887</v>
      </c>
      <c r="P84" s="74">
        <f t="shared" si="24"/>
        <v>11</v>
      </c>
      <c r="Q84" s="74">
        <f>VLOOKUP(P84,CHOOSE({1,2},$K$81:$K$87,$J$81:$J$87),2,0)</f>
        <v>9</v>
      </c>
      <c r="R84" s="74" t="str">
        <f t="shared" si="25"/>
        <v>A</v>
      </c>
      <c r="S84" s="74" t="str">
        <f t="shared" si="31"/>
        <v>A</v>
      </c>
      <c r="T84" s="15" t="b">
        <f t="shared" si="27"/>
        <v>1</v>
      </c>
      <c r="V84" s="16">
        <f t="shared" si="26"/>
        <v>11</v>
      </c>
      <c r="W84" s="17" t="str">
        <f t="shared" si="13"/>
        <v>A</v>
      </c>
      <c r="X84" s="17" t="str">
        <f t="shared" si="14"/>
        <v/>
      </c>
      <c r="AI84" s="72">
        <f t="shared" si="29"/>
        <v>710010501</v>
      </c>
      <c r="AK84" s="30" t="s">
        <v>21</v>
      </c>
      <c r="AL84" t="s">
        <v>1138</v>
      </c>
      <c r="AM84" s="30">
        <v>710010501</v>
      </c>
      <c r="AN84" s="30" t="s">
        <v>1126</v>
      </c>
    </row>
    <row r="85" spans="1:40" x14ac:dyDescent="0.25">
      <c r="A85" s="195"/>
      <c r="B85" s="45">
        <v>12</v>
      </c>
      <c r="C85" s="46">
        <v>12</v>
      </c>
      <c r="D85" s="47" t="s">
        <v>950</v>
      </c>
      <c r="E85" s="48" t="s">
        <v>35</v>
      </c>
      <c r="F85" s="117">
        <v>209010100</v>
      </c>
      <c r="G85" s="2" t="s">
        <v>1887</v>
      </c>
      <c r="H85" s="3"/>
      <c r="I85" s="195"/>
      <c r="J85" s="45">
        <f t="shared" si="28"/>
        <v>12</v>
      </c>
      <c r="K85" s="46">
        <v>10</v>
      </c>
      <c r="L85" s="47" t="s">
        <v>950</v>
      </c>
      <c r="M85" s="48" t="s">
        <v>0</v>
      </c>
      <c r="N85" s="117">
        <v>210030200</v>
      </c>
      <c r="O85" s="4" t="s">
        <v>1887</v>
      </c>
      <c r="P85" s="74">
        <f t="shared" si="24"/>
        <v>12</v>
      </c>
      <c r="Q85" s="74">
        <f>VLOOKUP(P85,CHOOSE({1,2},$K$81:$K$87,$J$81:$J$87),2,0)</f>
        <v>10</v>
      </c>
      <c r="R85" s="74" t="str">
        <f t="shared" si="25"/>
        <v>D</v>
      </c>
      <c r="S85" s="74" t="str">
        <f t="shared" si="31"/>
        <v>D</v>
      </c>
      <c r="T85" s="15" t="b">
        <f t="shared" si="27"/>
        <v>1</v>
      </c>
      <c r="V85" s="16">
        <f t="shared" si="26"/>
        <v>12</v>
      </c>
      <c r="W85" s="17" t="str">
        <f t="shared" si="13"/>
        <v/>
      </c>
      <c r="X85" s="17" t="str">
        <f t="shared" si="14"/>
        <v/>
      </c>
      <c r="AI85" s="72">
        <f t="shared" si="29"/>
        <v>710020101</v>
      </c>
      <c r="AK85" s="30" t="s">
        <v>21</v>
      </c>
      <c r="AL85" t="s">
        <v>326</v>
      </c>
      <c r="AM85" s="30">
        <v>710020101</v>
      </c>
      <c r="AN85" s="30" t="s">
        <v>1126</v>
      </c>
    </row>
    <row r="86" spans="1:40" x14ac:dyDescent="0.25">
      <c r="A86" s="195"/>
      <c r="B86" s="45">
        <v>13</v>
      </c>
      <c r="C86" s="46">
        <v>13</v>
      </c>
      <c r="D86" s="47" t="s">
        <v>950</v>
      </c>
      <c r="E86" s="48" t="s">
        <v>36</v>
      </c>
      <c r="F86" s="117">
        <v>210020500</v>
      </c>
      <c r="G86" s="2" t="s">
        <v>1887</v>
      </c>
      <c r="H86" s="3"/>
      <c r="I86" s="195"/>
      <c r="J86" s="45">
        <f t="shared" si="28"/>
        <v>13</v>
      </c>
      <c r="K86" s="46">
        <v>8</v>
      </c>
      <c r="L86" s="47" t="s">
        <v>950</v>
      </c>
      <c r="M86" s="48" t="s">
        <v>34</v>
      </c>
      <c r="N86" s="117">
        <v>210010402</v>
      </c>
      <c r="O86" s="4" t="s">
        <v>1887</v>
      </c>
      <c r="P86" s="74">
        <f t="shared" si="24"/>
        <v>13</v>
      </c>
      <c r="Q86" s="74">
        <f>VLOOKUP(P86,CHOOSE({1,2},$K$81:$K$87,$J$81:$J$87),2,0)</f>
        <v>14</v>
      </c>
      <c r="R86" s="74" t="str">
        <f t="shared" si="25"/>
        <v>E</v>
      </c>
      <c r="S86" s="74" t="str">
        <f t="shared" si="31"/>
        <v>E</v>
      </c>
      <c r="T86" s="15" t="b">
        <f t="shared" si="27"/>
        <v>1</v>
      </c>
      <c r="V86" s="16">
        <f t="shared" si="26"/>
        <v>13</v>
      </c>
      <c r="W86" s="17" t="str">
        <f t="shared" si="13"/>
        <v>E</v>
      </c>
      <c r="X86" s="17" t="str">
        <f t="shared" si="14"/>
        <v/>
      </c>
      <c r="AI86" s="72">
        <f t="shared" si="29"/>
        <v>710020201</v>
      </c>
      <c r="AK86" s="30" t="s">
        <v>21</v>
      </c>
      <c r="AL86" t="s">
        <v>327</v>
      </c>
      <c r="AM86" s="30">
        <v>710020201</v>
      </c>
      <c r="AN86" s="30" t="s">
        <v>1126</v>
      </c>
    </row>
    <row r="87" spans="1:40" x14ac:dyDescent="0.25">
      <c r="A87" s="210"/>
      <c r="B87" s="45">
        <v>14</v>
      </c>
      <c r="C87" s="46">
        <v>14</v>
      </c>
      <c r="D87" s="47" t="s">
        <v>950</v>
      </c>
      <c r="E87" s="48" t="s">
        <v>36</v>
      </c>
      <c r="F87" s="117">
        <v>210040104</v>
      </c>
      <c r="G87" s="2" t="s">
        <v>1887</v>
      </c>
      <c r="H87" s="3"/>
      <c r="I87" s="210"/>
      <c r="J87" s="45">
        <f t="shared" si="28"/>
        <v>14</v>
      </c>
      <c r="K87" s="46">
        <v>13</v>
      </c>
      <c r="L87" s="47" t="s">
        <v>950</v>
      </c>
      <c r="M87" s="48" t="s">
        <v>36</v>
      </c>
      <c r="N87" s="117">
        <v>210020500</v>
      </c>
      <c r="O87" s="4" t="s">
        <v>1887</v>
      </c>
      <c r="P87" s="74">
        <f t="shared" si="24"/>
        <v>14</v>
      </c>
      <c r="Q87" s="74">
        <f>VLOOKUP(P87,CHOOSE({1,2},$K$81:$K$87,$J$81:$J$87),2,0)</f>
        <v>8</v>
      </c>
      <c r="R87" s="74" t="str">
        <f t="shared" si="25"/>
        <v>E</v>
      </c>
      <c r="S87" s="74" t="str">
        <f t="shared" si="31"/>
        <v>E</v>
      </c>
      <c r="T87" s="15" t="b">
        <f t="shared" si="27"/>
        <v>1</v>
      </c>
      <c r="V87" s="16">
        <f t="shared" si="26"/>
        <v>14</v>
      </c>
      <c r="W87" s="17" t="str">
        <f t="shared" si="13"/>
        <v>E</v>
      </c>
      <c r="X87" s="17" t="str">
        <f t="shared" si="14"/>
        <v>E</v>
      </c>
      <c r="AI87" s="72">
        <f t="shared" si="29"/>
        <v>710020301</v>
      </c>
      <c r="AK87" s="30" t="s">
        <v>21</v>
      </c>
      <c r="AL87" t="s">
        <v>1134</v>
      </c>
      <c r="AM87" s="30">
        <v>710020301</v>
      </c>
      <c r="AN87" s="30" t="s">
        <v>1126</v>
      </c>
    </row>
    <row r="88" spans="1:40" ht="15" customHeight="1" x14ac:dyDescent="0.25">
      <c r="A88" s="204" t="s">
        <v>15</v>
      </c>
      <c r="B88" s="76">
        <v>15</v>
      </c>
      <c r="C88" s="77">
        <v>15</v>
      </c>
      <c r="D88" s="78" t="s">
        <v>951</v>
      </c>
      <c r="E88" s="79" t="s">
        <v>34</v>
      </c>
      <c r="F88" s="129">
        <v>309020204</v>
      </c>
      <c r="G88" s="2" t="s">
        <v>1887</v>
      </c>
      <c r="H88" s="3"/>
      <c r="I88" s="204" t="s">
        <v>15</v>
      </c>
      <c r="J88" s="76">
        <f t="shared" si="28"/>
        <v>15</v>
      </c>
      <c r="K88" s="77">
        <v>17</v>
      </c>
      <c r="L88" s="78" t="s">
        <v>951</v>
      </c>
      <c r="M88" s="79" t="s">
        <v>36</v>
      </c>
      <c r="N88" s="129">
        <v>310020301</v>
      </c>
      <c r="O88" s="4" t="s">
        <v>1887</v>
      </c>
      <c r="P88" s="39">
        <f t="shared" si="24"/>
        <v>15</v>
      </c>
      <c r="Q88" s="39">
        <f>VLOOKUP(P88,CHOOSE({1,2},$K$88:$K$93,$J$88:$J$93),2,0)</f>
        <v>19</v>
      </c>
      <c r="R88" s="39" t="str">
        <f t="shared" si="25"/>
        <v>C</v>
      </c>
      <c r="S88" s="39" t="str">
        <f t="shared" ref="S88:S93" si="32">VLOOKUP(P88,$K$88:$M$93,3,FALSE)</f>
        <v>C</v>
      </c>
      <c r="T88" s="40" t="b">
        <f t="shared" si="27"/>
        <v>1</v>
      </c>
      <c r="V88" s="16">
        <f t="shared" si="26"/>
        <v>15</v>
      </c>
      <c r="W88" s="17" t="str">
        <f t="shared" si="13"/>
        <v/>
      </c>
      <c r="X88" s="17" t="str">
        <f t="shared" si="14"/>
        <v>E</v>
      </c>
      <c r="AI88" s="72">
        <f t="shared" si="29"/>
        <v>710030101</v>
      </c>
      <c r="AK88" s="30" t="s">
        <v>21</v>
      </c>
      <c r="AL88" t="s">
        <v>79</v>
      </c>
      <c r="AM88" s="30">
        <v>710030101</v>
      </c>
      <c r="AN88" s="30" t="s">
        <v>1126</v>
      </c>
    </row>
    <row r="89" spans="1:40" x14ac:dyDescent="0.25">
      <c r="A89" s="205"/>
      <c r="B89" s="80">
        <v>16</v>
      </c>
      <c r="C89" s="81">
        <v>16</v>
      </c>
      <c r="D89" s="82" t="s">
        <v>951</v>
      </c>
      <c r="E89" s="83" t="s">
        <v>36</v>
      </c>
      <c r="F89" s="130">
        <v>309010303</v>
      </c>
      <c r="G89" s="2" t="s">
        <v>1887</v>
      </c>
      <c r="H89" s="3"/>
      <c r="I89" s="205"/>
      <c r="J89" s="80">
        <f t="shared" si="28"/>
        <v>16</v>
      </c>
      <c r="K89" s="81">
        <v>18</v>
      </c>
      <c r="L89" s="82" t="s">
        <v>951</v>
      </c>
      <c r="M89" s="83" t="s">
        <v>0</v>
      </c>
      <c r="N89" s="130">
        <v>310030204</v>
      </c>
      <c r="O89" s="4" t="s">
        <v>1887</v>
      </c>
      <c r="P89" s="74">
        <f t="shared" si="24"/>
        <v>16</v>
      </c>
      <c r="Q89" s="74">
        <f>VLOOKUP(P89,CHOOSE({1,2},$K$88:$K$93,$J$88:$J$93),2,0)</f>
        <v>20</v>
      </c>
      <c r="R89" s="74" t="str">
        <f t="shared" si="25"/>
        <v>E</v>
      </c>
      <c r="S89" s="74" t="str">
        <f t="shared" si="32"/>
        <v>E</v>
      </c>
      <c r="T89" s="15" t="b">
        <f t="shared" si="27"/>
        <v>1</v>
      </c>
      <c r="V89" s="16">
        <f t="shared" si="26"/>
        <v>16</v>
      </c>
      <c r="W89" s="17" t="str">
        <f t="shared" si="13"/>
        <v>E</v>
      </c>
      <c r="X89" s="17" t="str">
        <f t="shared" si="14"/>
        <v/>
      </c>
      <c r="AI89" s="72">
        <f t="shared" si="29"/>
        <v>710030201</v>
      </c>
      <c r="AK89" s="30" t="s">
        <v>21</v>
      </c>
      <c r="AL89" t="s">
        <v>80</v>
      </c>
      <c r="AM89" s="30">
        <v>710030201</v>
      </c>
      <c r="AN89" s="30" t="s">
        <v>1126</v>
      </c>
    </row>
    <row r="90" spans="1:40" x14ac:dyDescent="0.25">
      <c r="A90" s="205"/>
      <c r="B90" s="80">
        <v>17</v>
      </c>
      <c r="C90" s="81">
        <v>17</v>
      </c>
      <c r="D90" s="82" t="s">
        <v>951</v>
      </c>
      <c r="E90" s="83" t="s">
        <v>36</v>
      </c>
      <c r="F90" s="130">
        <v>310020301</v>
      </c>
      <c r="G90" s="2" t="s">
        <v>1887</v>
      </c>
      <c r="H90" s="3"/>
      <c r="I90" s="205"/>
      <c r="J90" s="80">
        <f t="shared" si="28"/>
        <v>17</v>
      </c>
      <c r="K90" s="81">
        <v>19</v>
      </c>
      <c r="L90" s="82" t="s">
        <v>951</v>
      </c>
      <c r="M90" s="83" t="s">
        <v>1</v>
      </c>
      <c r="N90" s="130">
        <v>309010204</v>
      </c>
      <c r="O90" s="4" t="s">
        <v>1887</v>
      </c>
      <c r="P90" s="74">
        <f t="shared" si="24"/>
        <v>17</v>
      </c>
      <c r="Q90" s="74">
        <f>VLOOKUP(P90,CHOOSE({1,2},$K$88:$K$93,$J$88:$J$93),2,0)</f>
        <v>15</v>
      </c>
      <c r="R90" s="74" t="str">
        <f t="shared" si="25"/>
        <v>E</v>
      </c>
      <c r="S90" s="74" t="str">
        <f t="shared" si="32"/>
        <v>E</v>
      </c>
      <c r="T90" s="15" t="b">
        <f t="shared" si="27"/>
        <v>1</v>
      </c>
      <c r="V90" s="16">
        <f t="shared" si="26"/>
        <v>17</v>
      </c>
      <c r="W90" s="17" t="str">
        <f t="shared" si="13"/>
        <v>E</v>
      </c>
      <c r="X90" s="17" t="str">
        <f t="shared" si="14"/>
        <v/>
      </c>
      <c r="AI90" s="72">
        <f t="shared" si="29"/>
        <v>710030301</v>
      </c>
      <c r="AK90" s="30" t="s">
        <v>21</v>
      </c>
      <c r="AL90" t="s">
        <v>81</v>
      </c>
      <c r="AM90" s="30">
        <v>710030301</v>
      </c>
      <c r="AN90" s="30" t="s">
        <v>1126</v>
      </c>
    </row>
    <row r="91" spans="1:40" ht="15" customHeight="1" x14ac:dyDescent="0.25">
      <c r="A91" s="205"/>
      <c r="B91" s="80">
        <v>18</v>
      </c>
      <c r="C91" s="81">
        <v>18</v>
      </c>
      <c r="D91" s="82" t="s">
        <v>951</v>
      </c>
      <c r="E91" s="83" t="s">
        <v>0</v>
      </c>
      <c r="F91" s="130">
        <v>310030204</v>
      </c>
      <c r="G91" s="2" t="s">
        <v>1887</v>
      </c>
      <c r="H91" s="3"/>
      <c r="I91" s="205"/>
      <c r="J91" s="80">
        <f t="shared" si="28"/>
        <v>18</v>
      </c>
      <c r="K91" s="81">
        <v>20</v>
      </c>
      <c r="L91" s="82" t="s">
        <v>951</v>
      </c>
      <c r="M91" s="83" t="s">
        <v>36</v>
      </c>
      <c r="N91" s="130">
        <v>311020202</v>
      </c>
      <c r="O91" s="4" t="s">
        <v>1887</v>
      </c>
      <c r="P91" s="74">
        <f t="shared" ref="P91:P93" si="33">B91</f>
        <v>18</v>
      </c>
      <c r="Q91" s="74">
        <f>VLOOKUP(P91,CHOOSE({1,2},$K$88:$K$93,$J$88:$J$93),2,0)</f>
        <v>16</v>
      </c>
      <c r="R91" s="74" t="str">
        <f t="shared" ref="R91:R93" si="34">IF(E91="","",E91)</f>
        <v>A</v>
      </c>
      <c r="S91" s="74" t="str">
        <f t="shared" si="32"/>
        <v>A</v>
      </c>
      <c r="T91" s="15" t="b">
        <f t="shared" si="27"/>
        <v>1</v>
      </c>
      <c r="V91" s="16">
        <f t="shared" ref="V91:V93" si="35">B91</f>
        <v>18</v>
      </c>
      <c r="W91" s="17" t="str">
        <f t="shared" si="13"/>
        <v/>
      </c>
      <c r="X91" s="17" t="str">
        <f t="shared" si="14"/>
        <v/>
      </c>
      <c r="AI91" s="72">
        <f t="shared" si="29"/>
        <v>710040101</v>
      </c>
      <c r="AK91" s="30" t="s">
        <v>21</v>
      </c>
      <c r="AL91" t="s">
        <v>82</v>
      </c>
      <c r="AM91" s="30">
        <v>710040101</v>
      </c>
      <c r="AN91" s="30" t="s">
        <v>1126</v>
      </c>
    </row>
    <row r="92" spans="1:40" x14ac:dyDescent="0.25">
      <c r="A92" s="205"/>
      <c r="B92" s="80">
        <v>19</v>
      </c>
      <c r="C92" s="81">
        <v>19</v>
      </c>
      <c r="D92" s="82" t="s">
        <v>951</v>
      </c>
      <c r="E92" s="83" t="s">
        <v>1</v>
      </c>
      <c r="F92" s="130">
        <v>309010204</v>
      </c>
      <c r="G92" s="2" t="s">
        <v>1887</v>
      </c>
      <c r="H92" s="3"/>
      <c r="I92" s="205"/>
      <c r="J92" s="80">
        <f t="shared" si="28"/>
        <v>19</v>
      </c>
      <c r="K92" s="81">
        <v>15</v>
      </c>
      <c r="L92" s="82" t="s">
        <v>951</v>
      </c>
      <c r="M92" s="83" t="s">
        <v>34</v>
      </c>
      <c r="N92" s="130">
        <v>309020204</v>
      </c>
      <c r="O92" s="4" t="s">
        <v>1887</v>
      </c>
      <c r="P92" s="74">
        <f t="shared" si="33"/>
        <v>19</v>
      </c>
      <c r="Q92" s="74">
        <f>VLOOKUP(P92,CHOOSE({1,2},$K$88:$K$93,$J$88:$J$93),2,0)</f>
        <v>17</v>
      </c>
      <c r="R92" s="74" t="str">
        <f t="shared" si="34"/>
        <v>B</v>
      </c>
      <c r="S92" s="74" t="str">
        <f t="shared" si="32"/>
        <v>B</v>
      </c>
      <c r="T92" s="15" t="b">
        <f t="shared" si="27"/>
        <v>1</v>
      </c>
      <c r="V92" s="16">
        <f t="shared" si="35"/>
        <v>19</v>
      </c>
      <c r="W92" s="17" t="str">
        <f t="shared" si="13"/>
        <v/>
      </c>
      <c r="X92" s="17" t="str">
        <f t="shared" si="14"/>
        <v/>
      </c>
      <c r="AI92" s="72">
        <f t="shared" si="29"/>
        <v>710040201</v>
      </c>
      <c r="AK92" s="30" t="s">
        <v>21</v>
      </c>
      <c r="AL92" t="s">
        <v>83</v>
      </c>
      <c r="AM92" s="30">
        <v>710040201</v>
      </c>
      <c r="AN92" s="30" t="s">
        <v>1126</v>
      </c>
    </row>
    <row r="93" spans="1:40" x14ac:dyDescent="0.25">
      <c r="A93" s="206"/>
      <c r="B93" s="84">
        <v>20</v>
      </c>
      <c r="C93" s="85">
        <v>20</v>
      </c>
      <c r="D93" s="86" t="s">
        <v>951</v>
      </c>
      <c r="E93" s="87" t="s">
        <v>36</v>
      </c>
      <c r="F93" s="131">
        <v>311020202</v>
      </c>
      <c r="G93" s="2" t="s">
        <v>1887</v>
      </c>
      <c r="H93" s="3"/>
      <c r="I93" s="206"/>
      <c r="J93" s="84">
        <f t="shared" si="28"/>
        <v>20</v>
      </c>
      <c r="K93" s="85">
        <v>16</v>
      </c>
      <c r="L93" s="86" t="s">
        <v>951</v>
      </c>
      <c r="M93" s="87" t="s">
        <v>36</v>
      </c>
      <c r="N93" s="131">
        <v>309010303</v>
      </c>
      <c r="O93" s="4" t="s">
        <v>1887</v>
      </c>
      <c r="P93" s="75">
        <f t="shared" si="33"/>
        <v>20</v>
      </c>
      <c r="Q93" s="75">
        <f>VLOOKUP(P93,CHOOSE({1,2},$K$88:$K$93,$J$88:$J$93),2,0)</f>
        <v>18</v>
      </c>
      <c r="R93" s="75" t="str">
        <f t="shared" si="34"/>
        <v>E</v>
      </c>
      <c r="S93" s="75" t="str">
        <f t="shared" si="32"/>
        <v>E</v>
      </c>
      <c r="T93" s="37" t="b">
        <f t="shared" si="27"/>
        <v>1</v>
      </c>
      <c r="V93" s="16">
        <f t="shared" si="35"/>
        <v>20</v>
      </c>
      <c r="W93" s="17" t="str">
        <f t="shared" ref="W93" si="36">IF((EXACT(E93,E92))=TRUE,E93,IF(EXACT(E93,E94)=TRUE,E93,""))</f>
        <v/>
      </c>
      <c r="X93" s="17" t="str">
        <f t="shared" ref="X93" si="37">IF((EXACT(M93,M92))=TRUE,M93,IF(EXACT(M93,M94)=TRUE,M93,""))</f>
        <v/>
      </c>
      <c r="AI93" s="72">
        <f t="shared" si="29"/>
        <v>710050101</v>
      </c>
      <c r="AK93" s="30" t="s">
        <v>21</v>
      </c>
      <c r="AL93" t="s">
        <v>84</v>
      </c>
      <c r="AM93" s="30">
        <v>710050101</v>
      </c>
      <c r="AN93" s="30" t="s">
        <v>1126</v>
      </c>
    </row>
    <row r="94" spans="1:40" ht="15" customHeight="1" x14ac:dyDescent="0.25">
      <c r="AI94" s="72">
        <f t="shared" si="29"/>
        <v>710050201</v>
      </c>
      <c r="AK94" s="30" t="s">
        <v>21</v>
      </c>
      <c r="AL94" t="s">
        <v>85</v>
      </c>
      <c r="AM94" s="30">
        <v>710050201</v>
      </c>
      <c r="AN94" s="30" t="s">
        <v>1126</v>
      </c>
    </row>
    <row r="95" spans="1:40" x14ac:dyDescent="0.25">
      <c r="AI95" s="72">
        <f t="shared" si="29"/>
        <v>710050301</v>
      </c>
      <c r="AK95" s="30" t="s">
        <v>21</v>
      </c>
      <c r="AL95" t="s">
        <v>86</v>
      </c>
      <c r="AM95" s="30">
        <v>710050301</v>
      </c>
      <c r="AN95" s="30" t="s">
        <v>1126</v>
      </c>
    </row>
    <row r="96" spans="1:40" x14ac:dyDescent="0.25">
      <c r="AI96" s="72">
        <f t="shared" si="29"/>
        <v>710060101</v>
      </c>
      <c r="AK96" s="30" t="s">
        <v>21</v>
      </c>
      <c r="AL96" t="s">
        <v>87</v>
      </c>
      <c r="AM96" s="30">
        <v>710060101</v>
      </c>
      <c r="AN96" s="30" t="s">
        <v>1126</v>
      </c>
    </row>
    <row r="97" spans="35:40" ht="15" customHeight="1" x14ac:dyDescent="0.25">
      <c r="AI97" s="72">
        <f t="shared" si="29"/>
        <v>710060201</v>
      </c>
      <c r="AK97" s="30" t="s">
        <v>21</v>
      </c>
      <c r="AL97" t="s">
        <v>88</v>
      </c>
      <c r="AM97" s="30">
        <v>710060201</v>
      </c>
      <c r="AN97" s="30" t="s">
        <v>1126</v>
      </c>
    </row>
    <row r="98" spans="35:40" ht="15" customHeight="1" x14ac:dyDescent="0.25">
      <c r="AI98" s="72">
        <f t="shared" si="29"/>
        <v>710070101</v>
      </c>
      <c r="AK98" s="30" t="s">
        <v>21</v>
      </c>
      <c r="AL98" t="s">
        <v>89</v>
      </c>
      <c r="AM98" s="30">
        <v>710070101</v>
      </c>
      <c r="AN98" s="30" t="s">
        <v>1126</v>
      </c>
    </row>
    <row r="99" spans="35:40" ht="15" customHeight="1" x14ac:dyDescent="0.25">
      <c r="AI99" s="72">
        <f t="shared" si="29"/>
        <v>710080101</v>
      </c>
      <c r="AK99" s="30" t="s">
        <v>21</v>
      </c>
      <c r="AL99" t="s">
        <v>90</v>
      </c>
      <c r="AM99" s="30">
        <v>710080101</v>
      </c>
      <c r="AN99" s="30" t="s">
        <v>1126</v>
      </c>
    </row>
    <row r="100" spans="35:40" x14ac:dyDescent="0.25">
      <c r="AI100" s="72">
        <f t="shared" si="29"/>
        <v>710080201</v>
      </c>
      <c r="AK100" s="30" t="s">
        <v>21</v>
      </c>
      <c r="AL100" t="s">
        <v>91</v>
      </c>
      <c r="AM100" s="30">
        <v>710080201</v>
      </c>
      <c r="AN100" s="30" t="s">
        <v>1126</v>
      </c>
    </row>
    <row r="101" spans="35:40" ht="15" customHeight="1" x14ac:dyDescent="0.25">
      <c r="AI101" s="72">
        <f t="shared" si="29"/>
        <v>711010101</v>
      </c>
      <c r="AK101" s="30" t="s">
        <v>21</v>
      </c>
      <c r="AL101" t="s">
        <v>61</v>
      </c>
      <c r="AM101" s="30">
        <v>711010101</v>
      </c>
      <c r="AN101" s="30" t="s">
        <v>1129</v>
      </c>
    </row>
    <row r="102" spans="35:40" ht="15" customHeight="1" x14ac:dyDescent="0.25">
      <c r="AI102" s="72">
        <f t="shared" si="29"/>
        <v>711010201</v>
      </c>
      <c r="AK102" s="30" t="s">
        <v>21</v>
      </c>
      <c r="AL102" t="s">
        <v>62</v>
      </c>
      <c r="AM102" s="30">
        <v>711010201</v>
      </c>
      <c r="AN102" s="30" t="s">
        <v>1129</v>
      </c>
    </row>
    <row r="103" spans="35:40" ht="15" customHeight="1" x14ac:dyDescent="0.25">
      <c r="AI103" s="72">
        <f t="shared" si="29"/>
        <v>711010301</v>
      </c>
      <c r="AK103" s="30" t="s">
        <v>21</v>
      </c>
      <c r="AL103" t="s">
        <v>63</v>
      </c>
      <c r="AM103" s="30">
        <v>711010301</v>
      </c>
      <c r="AN103" s="30" t="s">
        <v>1129</v>
      </c>
    </row>
    <row r="104" spans="35:40" x14ac:dyDescent="0.25">
      <c r="AI104" s="72">
        <f t="shared" si="29"/>
        <v>711020101</v>
      </c>
      <c r="AK104" s="30" t="s">
        <v>21</v>
      </c>
      <c r="AL104" t="s">
        <v>324</v>
      </c>
      <c r="AM104" s="30">
        <v>711020101</v>
      </c>
      <c r="AN104" s="30" t="s">
        <v>1129</v>
      </c>
    </row>
    <row r="105" spans="35:40" x14ac:dyDescent="0.25">
      <c r="AI105" s="72">
        <f t="shared" si="29"/>
        <v>711020201</v>
      </c>
      <c r="AK105" s="30" t="s">
        <v>21</v>
      </c>
      <c r="AL105" t="s">
        <v>1142</v>
      </c>
      <c r="AM105" s="30">
        <v>711020201</v>
      </c>
      <c r="AN105" s="30" t="s">
        <v>1129</v>
      </c>
    </row>
    <row r="106" spans="35:40" x14ac:dyDescent="0.25">
      <c r="AI106" s="72">
        <f t="shared" si="29"/>
        <v>711030101</v>
      </c>
      <c r="AK106" s="30" t="s">
        <v>21</v>
      </c>
      <c r="AL106" t="s">
        <v>64</v>
      </c>
      <c r="AM106" s="30">
        <v>711030101</v>
      </c>
      <c r="AN106" s="30" t="s">
        <v>1129</v>
      </c>
    </row>
    <row r="107" spans="35:40" x14ac:dyDescent="0.25">
      <c r="AI107" s="72">
        <f t="shared" si="29"/>
        <v>711030201</v>
      </c>
      <c r="AK107" s="30" t="s">
        <v>21</v>
      </c>
      <c r="AL107" t="s">
        <v>1143</v>
      </c>
      <c r="AM107" s="30">
        <v>711030201</v>
      </c>
      <c r="AN107" s="30" t="s">
        <v>1129</v>
      </c>
    </row>
    <row r="108" spans="35:40" x14ac:dyDescent="0.25">
      <c r="AI108" s="72">
        <f t="shared" si="29"/>
        <v>711040101</v>
      </c>
      <c r="AK108" s="30" t="s">
        <v>21</v>
      </c>
      <c r="AL108" t="s">
        <v>65</v>
      </c>
      <c r="AM108" s="30">
        <v>711040101</v>
      </c>
      <c r="AN108" s="30" t="s">
        <v>1129</v>
      </c>
    </row>
    <row r="109" spans="35:40" x14ac:dyDescent="0.25">
      <c r="AI109" s="72">
        <f t="shared" ref="AI109:AI172" si="38">$AM109</f>
        <v>711040201</v>
      </c>
      <c r="AK109" s="30" t="s">
        <v>21</v>
      </c>
      <c r="AL109" t="s">
        <v>66</v>
      </c>
      <c r="AM109" s="30">
        <v>711040201</v>
      </c>
      <c r="AN109" s="30" t="s">
        <v>1129</v>
      </c>
    </row>
    <row r="110" spans="35:40" x14ac:dyDescent="0.25">
      <c r="AI110" s="72">
        <f t="shared" si="38"/>
        <v>711040301</v>
      </c>
      <c r="AK110" s="30" t="s">
        <v>21</v>
      </c>
      <c r="AL110" t="s">
        <v>325</v>
      </c>
      <c r="AM110" s="30">
        <v>711040301</v>
      </c>
      <c r="AN110" s="30" t="s">
        <v>1129</v>
      </c>
    </row>
    <row r="111" spans="35:40" x14ac:dyDescent="0.25">
      <c r="AI111" s="72">
        <f t="shared" si="38"/>
        <v>711050101</v>
      </c>
      <c r="AK111" s="30" t="s">
        <v>21</v>
      </c>
      <c r="AL111" t="s">
        <v>67</v>
      </c>
      <c r="AM111" s="30">
        <v>711050101</v>
      </c>
      <c r="AN111" s="30" t="s">
        <v>1129</v>
      </c>
    </row>
    <row r="112" spans="35:40" x14ac:dyDescent="0.25">
      <c r="AI112" s="72">
        <f t="shared" si="38"/>
        <v>711050201</v>
      </c>
      <c r="AK112" s="30" t="s">
        <v>21</v>
      </c>
      <c r="AL112" t="s">
        <v>68</v>
      </c>
      <c r="AM112" s="30">
        <v>711050201</v>
      </c>
      <c r="AN112" s="30" t="s">
        <v>1129</v>
      </c>
    </row>
    <row r="113" spans="35:40" x14ac:dyDescent="0.25">
      <c r="AI113" s="72">
        <f t="shared" si="38"/>
        <v>711050301</v>
      </c>
      <c r="AK113" s="30" t="s">
        <v>21</v>
      </c>
      <c r="AL113" t="s">
        <v>1144</v>
      </c>
      <c r="AM113" s="30">
        <v>711050301</v>
      </c>
      <c r="AN113" s="30" t="s">
        <v>1129</v>
      </c>
    </row>
    <row r="114" spans="35:40" x14ac:dyDescent="0.25">
      <c r="AI114" s="72">
        <f t="shared" si="38"/>
        <v>711050401</v>
      </c>
      <c r="AK114" s="30" t="s">
        <v>21</v>
      </c>
      <c r="AL114" t="s">
        <v>1145</v>
      </c>
      <c r="AM114" s="30">
        <v>711050401</v>
      </c>
      <c r="AN114" s="30" t="s">
        <v>1129</v>
      </c>
    </row>
    <row r="115" spans="35:40" x14ac:dyDescent="0.25">
      <c r="AI115" s="72">
        <f t="shared" si="38"/>
        <v>711060101</v>
      </c>
      <c r="AK115" s="30" t="s">
        <v>21</v>
      </c>
      <c r="AL115" t="s">
        <v>69</v>
      </c>
      <c r="AM115" s="30">
        <v>711060101</v>
      </c>
      <c r="AN115" s="30" t="s">
        <v>1129</v>
      </c>
    </row>
    <row r="116" spans="35:40" x14ac:dyDescent="0.25">
      <c r="AI116" s="72">
        <f t="shared" si="38"/>
        <v>711060201</v>
      </c>
      <c r="AK116" s="30" t="s">
        <v>21</v>
      </c>
      <c r="AL116" t="s">
        <v>70</v>
      </c>
      <c r="AM116" s="30">
        <v>711060201</v>
      </c>
      <c r="AN116" s="30" t="s">
        <v>1129</v>
      </c>
    </row>
    <row r="117" spans="35:40" x14ac:dyDescent="0.25">
      <c r="AI117" s="72">
        <f t="shared" si="38"/>
        <v>711060301</v>
      </c>
      <c r="AK117" s="30" t="s">
        <v>21</v>
      </c>
      <c r="AL117" t="s">
        <v>1146</v>
      </c>
      <c r="AM117" s="30">
        <v>711060301</v>
      </c>
      <c r="AN117" s="30" t="s">
        <v>1129</v>
      </c>
    </row>
    <row r="118" spans="35:40" x14ac:dyDescent="0.25">
      <c r="AI118" s="72">
        <f t="shared" si="38"/>
        <v>711070101</v>
      </c>
      <c r="AK118" s="30" t="s">
        <v>21</v>
      </c>
      <c r="AL118" t="s">
        <v>71</v>
      </c>
      <c r="AM118" s="30">
        <v>711070101</v>
      </c>
      <c r="AN118" s="30" t="s">
        <v>1129</v>
      </c>
    </row>
    <row r="119" spans="35:40" x14ac:dyDescent="0.25">
      <c r="AI119" s="72">
        <f t="shared" si="38"/>
        <v>711070201</v>
      </c>
      <c r="AK119" s="30" t="s">
        <v>21</v>
      </c>
      <c r="AL119" t="s">
        <v>28</v>
      </c>
      <c r="AM119" s="30">
        <v>711070201</v>
      </c>
      <c r="AN119" s="30" t="s">
        <v>1129</v>
      </c>
    </row>
    <row r="120" spans="35:40" x14ac:dyDescent="0.25">
      <c r="AI120" s="72">
        <f t="shared" si="38"/>
        <v>711070301</v>
      </c>
      <c r="AK120" s="30" t="s">
        <v>21</v>
      </c>
      <c r="AL120" t="s">
        <v>925</v>
      </c>
      <c r="AM120" s="30">
        <v>711070301</v>
      </c>
      <c r="AN120" s="30" t="s">
        <v>1129</v>
      </c>
    </row>
    <row r="121" spans="35:40" x14ac:dyDescent="0.25">
      <c r="AI121" s="72">
        <f t="shared" si="38"/>
        <v>711070401</v>
      </c>
      <c r="AK121" s="30" t="s">
        <v>21</v>
      </c>
      <c r="AL121" t="s">
        <v>926</v>
      </c>
      <c r="AM121" s="30">
        <v>711070401</v>
      </c>
      <c r="AN121" s="30" t="s">
        <v>1129</v>
      </c>
    </row>
    <row r="122" spans="35:40" x14ac:dyDescent="0.25">
      <c r="AI122" s="72">
        <f t="shared" si="38"/>
        <v>711070501</v>
      </c>
      <c r="AK122" s="30" t="s">
        <v>21</v>
      </c>
      <c r="AL122" t="s">
        <v>72</v>
      </c>
      <c r="AM122" s="30">
        <v>711070501</v>
      </c>
      <c r="AN122" s="30" t="s">
        <v>1129</v>
      </c>
    </row>
    <row r="123" spans="35:40" x14ac:dyDescent="0.25">
      <c r="AI123" s="72">
        <f t="shared" si="38"/>
        <v>711080101</v>
      </c>
      <c r="AK123" s="30" t="s">
        <v>21</v>
      </c>
      <c r="AL123" t="s">
        <v>73</v>
      </c>
      <c r="AM123" s="30">
        <v>711080101</v>
      </c>
      <c r="AN123" s="30" t="s">
        <v>1129</v>
      </c>
    </row>
    <row r="124" spans="35:40" x14ac:dyDescent="0.25">
      <c r="AI124" s="72">
        <f t="shared" si="38"/>
        <v>711080201</v>
      </c>
      <c r="AK124" s="30" t="s">
        <v>21</v>
      </c>
      <c r="AL124" t="s">
        <v>74</v>
      </c>
      <c r="AM124" s="30">
        <v>711080201</v>
      </c>
      <c r="AN124" s="30" t="s">
        <v>1129</v>
      </c>
    </row>
    <row r="125" spans="35:40" x14ac:dyDescent="0.25">
      <c r="AI125" s="72">
        <f t="shared" si="38"/>
        <v>711080301</v>
      </c>
      <c r="AK125" s="30" t="s">
        <v>21</v>
      </c>
      <c r="AL125" t="s">
        <v>75</v>
      </c>
      <c r="AM125" s="30">
        <v>711080301</v>
      </c>
      <c r="AN125" s="30" t="s">
        <v>1129</v>
      </c>
    </row>
    <row r="126" spans="35:40" x14ac:dyDescent="0.25">
      <c r="AI126" s="72">
        <f t="shared" si="38"/>
        <v>711080401</v>
      </c>
      <c r="AK126" s="30" t="s">
        <v>21</v>
      </c>
      <c r="AL126" t="s">
        <v>76</v>
      </c>
      <c r="AM126" s="30">
        <v>711080401</v>
      </c>
      <c r="AN126" s="30" t="s">
        <v>1129</v>
      </c>
    </row>
    <row r="127" spans="35:40" x14ac:dyDescent="0.25">
      <c r="AI127" s="72">
        <f t="shared" si="38"/>
        <v>711080501</v>
      </c>
      <c r="AK127" s="30" t="s">
        <v>21</v>
      </c>
      <c r="AL127" t="s">
        <v>77</v>
      </c>
      <c r="AM127" s="30">
        <v>711080501</v>
      </c>
      <c r="AN127" s="30" t="s">
        <v>1129</v>
      </c>
    </row>
    <row r="128" spans="35:40" x14ac:dyDescent="0.25">
      <c r="AI128" s="72">
        <f t="shared" si="38"/>
        <v>712010101</v>
      </c>
      <c r="AK128" s="30" t="s">
        <v>21</v>
      </c>
      <c r="AL128" t="s">
        <v>41</v>
      </c>
      <c r="AM128" s="30">
        <v>712010101</v>
      </c>
      <c r="AN128" s="30" t="s">
        <v>1122</v>
      </c>
    </row>
    <row r="129" spans="35:40" x14ac:dyDescent="0.25">
      <c r="AI129" s="72">
        <f t="shared" si="38"/>
        <v>712010201</v>
      </c>
      <c r="AK129" s="30" t="s">
        <v>21</v>
      </c>
      <c r="AL129" t="s">
        <v>42</v>
      </c>
      <c r="AM129" s="30">
        <v>712010201</v>
      </c>
      <c r="AN129" s="30" t="s">
        <v>1122</v>
      </c>
    </row>
    <row r="130" spans="35:40" x14ac:dyDescent="0.25">
      <c r="AI130" s="72">
        <f t="shared" si="38"/>
        <v>712020101</v>
      </c>
      <c r="AK130" s="30" t="s">
        <v>21</v>
      </c>
      <c r="AL130" t="s">
        <v>43</v>
      </c>
      <c r="AM130" s="30">
        <v>712020101</v>
      </c>
      <c r="AN130" s="30" t="s">
        <v>1122</v>
      </c>
    </row>
    <row r="131" spans="35:40" x14ac:dyDescent="0.25">
      <c r="AI131" s="72">
        <f t="shared" si="38"/>
        <v>712020301</v>
      </c>
      <c r="AK131" s="30" t="s">
        <v>21</v>
      </c>
      <c r="AL131" t="s">
        <v>876</v>
      </c>
      <c r="AM131" s="30">
        <v>712020301</v>
      </c>
      <c r="AN131" s="30" t="s">
        <v>1122</v>
      </c>
    </row>
    <row r="132" spans="35:40" x14ac:dyDescent="0.25">
      <c r="AI132" s="72">
        <f t="shared" si="38"/>
        <v>712030101</v>
      </c>
      <c r="AK132" s="30" t="s">
        <v>21</v>
      </c>
      <c r="AL132" t="s">
        <v>1140</v>
      </c>
      <c r="AM132" s="30">
        <v>712030101</v>
      </c>
      <c r="AN132" s="30" t="s">
        <v>1122</v>
      </c>
    </row>
    <row r="133" spans="35:40" x14ac:dyDescent="0.25">
      <c r="AI133" s="72">
        <f t="shared" si="38"/>
        <v>712030201</v>
      </c>
      <c r="AK133" s="30" t="s">
        <v>21</v>
      </c>
      <c r="AL133" t="s">
        <v>1139</v>
      </c>
      <c r="AM133" s="30">
        <v>712030201</v>
      </c>
      <c r="AN133" s="30" t="s">
        <v>1122</v>
      </c>
    </row>
    <row r="134" spans="35:40" x14ac:dyDescent="0.25">
      <c r="AI134" s="72">
        <f t="shared" si="38"/>
        <v>712040101</v>
      </c>
      <c r="AK134" s="30" t="s">
        <v>21</v>
      </c>
      <c r="AL134" t="s">
        <v>44</v>
      </c>
      <c r="AM134" s="30">
        <v>712040101</v>
      </c>
      <c r="AN134" s="30" t="s">
        <v>1122</v>
      </c>
    </row>
    <row r="135" spans="35:40" x14ac:dyDescent="0.25">
      <c r="AI135" s="72">
        <f t="shared" si="38"/>
        <v>712040201</v>
      </c>
      <c r="AK135" s="30" t="s">
        <v>21</v>
      </c>
      <c r="AL135" t="s">
        <v>45</v>
      </c>
      <c r="AM135" s="30">
        <v>712040201</v>
      </c>
      <c r="AN135" s="30" t="s">
        <v>1122</v>
      </c>
    </row>
    <row r="136" spans="35:40" x14ac:dyDescent="0.25">
      <c r="AI136" s="72">
        <f t="shared" si="38"/>
        <v>712040301</v>
      </c>
      <c r="AK136" s="30" t="s">
        <v>21</v>
      </c>
      <c r="AL136" t="s">
        <v>46</v>
      </c>
      <c r="AM136" s="30">
        <v>712040301</v>
      </c>
      <c r="AN136" s="30" t="s">
        <v>1122</v>
      </c>
    </row>
    <row r="137" spans="35:40" x14ac:dyDescent="0.25">
      <c r="AI137" s="72">
        <f t="shared" si="38"/>
        <v>712050101</v>
      </c>
      <c r="AK137" s="30" t="s">
        <v>21</v>
      </c>
      <c r="AL137" t="s">
        <v>47</v>
      </c>
      <c r="AM137" s="30">
        <v>712050101</v>
      </c>
      <c r="AN137" s="30" t="s">
        <v>1122</v>
      </c>
    </row>
    <row r="138" spans="35:40" x14ac:dyDescent="0.25">
      <c r="AI138" s="72">
        <f t="shared" si="38"/>
        <v>712050201</v>
      </c>
      <c r="AK138" s="30" t="s">
        <v>21</v>
      </c>
      <c r="AL138" t="s">
        <v>48</v>
      </c>
      <c r="AM138" s="30">
        <v>712050201</v>
      </c>
      <c r="AN138" s="30" t="s">
        <v>1122</v>
      </c>
    </row>
    <row r="139" spans="35:40" x14ac:dyDescent="0.25">
      <c r="AI139" s="72">
        <f t="shared" si="38"/>
        <v>712050301</v>
      </c>
      <c r="AK139" s="30" t="s">
        <v>21</v>
      </c>
      <c r="AL139" t="s">
        <v>49</v>
      </c>
      <c r="AM139" s="30">
        <v>712050301</v>
      </c>
      <c r="AN139" s="30" t="s">
        <v>1122</v>
      </c>
    </row>
    <row r="140" spans="35:40" x14ac:dyDescent="0.25">
      <c r="AI140" s="72">
        <f t="shared" si="38"/>
        <v>712060101</v>
      </c>
      <c r="AK140" s="30" t="s">
        <v>21</v>
      </c>
      <c r="AL140" t="s">
        <v>877</v>
      </c>
      <c r="AM140" s="30">
        <v>712060101</v>
      </c>
      <c r="AN140" s="30" t="s">
        <v>1122</v>
      </c>
    </row>
    <row r="141" spans="35:40" x14ac:dyDescent="0.25">
      <c r="AI141" s="72">
        <f t="shared" si="38"/>
        <v>712060201</v>
      </c>
      <c r="AK141" s="30" t="s">
        <v>21</v>
      </c>
      <c r="AL141" t="s">
        <v>50</v>
      </c>
      <c r="AM141" s="30">
        <v>712060201</v>
      </c>
      <c r="AN141" s="30" t="s">
        <v>1122</v>
      </c>
    </row>
    <row r="142" spans="35:40" x14ac:dyDescent="0.25">
      <c r="AI142" s="72">
        <f t="shared" si="38"/>
        <v>712060301</v>
      </c>
      <c r="AK142" s="30" t="s">
        <v>21</v>
      </c>
      <c r="AL142" t="s">
        <v>51</v>
      </c>
      <c r="AM142" s="30">
        <v>712060301</v>
      </c>
      <c r="AN142" s="30" t="s">
        <v>1122</v>
      </c>
    </row>
    <row r="143" spans="35:40" x14ac:dyDescent="0.25">
      <c r="AI143" s="72">
        <f t="shared" si="38"/>
        <v>712070101</v>
      </c>
      <c r="AK143" s="30" t="s">
        <v>21</v>
      </c>
      <c r="AL143" t="s">
        <v>52</v>
      </c>
      <c r="AM143" s="30">
        <v>712070101</v>
      </c>
      <c r="AN143" s="30" t="s">
        <v>1122</v>
      </c>
    </row>
    <row r="144" spans="35:40" x14ac:dyDescent="0.25">
      <c r="AI144" s="72">
        <f t="shared" si="38"/>
        <v>712070201</v>
      </c>
      <c r="AK144" s="30" t="s">
        <v>21</v>
      </c>
      <c r="AL144" t="s">
        <v>53</v>
      </c>
      <c r="AM144" s="30">
        <v>712070201</v>
      </c>
      <c r="AN144" s="30" t="s">
        <v>1122</v>
      </c>
    </row>
    <row r="145" spans="35:40" x14ac:dyDescent="0.25">
      <c r="AI145" s="72">
        <f t="shared" si="38"/>
        <v>712070301</v>
      </c>
      <c r="AK145" s="30" t="s">
        <v>21</v>
      </c>
      <c r="AL145" t="s">
        <v>1141</v>
      </c>
      <c r="AM145" s="30">
        <v>712070301</v>
      </c>
      <c r="AN145" s="30" t="s">
        <v>1122</v>
      </c>
    </row>
    <row r="146" spans="35:40" x14ac:dyDescent="0.25">
      <c r="AI146" s="72">
        <f t="shared" si="38"/>
        <v>712080101</v>
      </c>
      <c r="AK146" s="30" t="s">
        <v>21</v>
      </c>
      <c r="AL146" t="s">
        <v>54</v>
      </c>
      <c r="AM146" s="30">
        <v>712080101</v>
      </c>
      <c r="AN146" s="30" t="s">
        <v>1122</v>
      </c>
    </row>
    <row r="147" spans="35:40" x14ac:dyDescent="0.25">
      <c r="AI147" s="72">
        <f t="shared" si="38"/>
        <v>712080201</v>
      </c>
      <c r="AK147" s="30" t="s">
        <v>21</v>
      </c>
      <c r="AL147" t="s">
        <v>55</v>
      </c>
      <c r="AM147" s="30">
        <v>712080201</v>
      </c>
      <c r="AN147" s="30" t="s">
        <v>1122</v>
      </c>
    </row>
    <row r="148" spans="35:40" x14ac:dyDescent="0.25">
      <c r="AI148" s="72">
        <f t="shared" si="38"/>
        <v>712080301</v>
      </c>
      <c r="AK148" s="30" t="s">
        <v>21</v>
      </c>
      <c r="AL148" t="s">
        <v>56</v>
      </c>
      <c r="AM148" s="30">
        <v>712080301</v>
      </c>
      <c r="AN148" s="30" t="s">
        <v>1122</v>
      </c>
    </row>
    <row r="149" spans="35:40" x14ac:dyDescent="0.25">
      <c r="AI149" s="72">
        <f t="shared" si="38"/>
        <v>712080401</v>
      </c>
      <c r="AK149" s="30" t="s">
        <v>21</v>
      </c>
      <c r="AL149" t="s">
        <v>878</v>
      </c>
      <c r="AM149" s="30">
        <v>712080401</v>
      </c>
      <c r="AN149" s="30" t="s">
        <v>1122</v>
      </c>
    </row>
    <row r="150" spans="35:40" x14ac:dyDescent="0.25">
      <c r="AI150" s="72">
        <f t="shared" si="38"/>
        <v>712080501</v>
      </c>
      <c r="AK150" s="30" t="s">
        <v>21</v>
      </c>
      <c r="AL150" t="s">
        <v>57</v>
      </c>
      <c r="AM150" s="30">
        <v>712080501</v>
      </c>
      <c r="AN150" s="30" t="s">
        <v>1122</v>
      </c>
    </row>
    <row r="151" spans="35:40" x14ac:dyDescent="0.25">
      <c r="AI151" s="72">
        <f t="shared" si="38"/>
        <v>712090101</v>
      </c>
      <c r="AK151" s="30" t="s">
        <v>21</v>
      </c>
      <c r="AL151" t="s">
        <v>58</v>
      </c>
      <c r="AM151" s="30">
        <v>712090101</v>
      </c>
      <c r="AN151" s="30" t="s">
        <v>1122</v>
      </c>
    </row>
    <row r="152" spans="35:40" x14ac:dyDescent="0.25">
      <c r="AI152" s="72">
        <f t="shared" si="38"/>
        <v>712090201</v>
      </c>
      <c r="AK152" s="30" t="s">
        <v>21</v>
      </c>
      <c r="AL152" t="s">
        <v>59</v>
      </c>
      <c r="AM152" s="30">
        <v>712090201</v>
      </c>
      <c r="AN152" s="30" t="s">
        <v>1122</v>
      </c>
    </row>
    <row r="153" spans="35:40" x14ac:dyDescent="0.25">
      <c r="AI153" s="72">
        <f t="shared" si="38"/>
        <v>712090301</v>
      </c>
      <c r="AK153" s="30" t="s">
        <v>21</v>
      </c>
      <c r="AL153" t="s">
        <v>879</v>
      </c>
      <c r="AM153" s="30">
        <v>712090301</v>
      </c>
      <c r="AN153" s="30" t="s">
        <v>1122</v>
      </c>
    </row>
    <row r="154" spans="35:40" x14ac:dyDescent="0.25">
      <c r="AI154" s="72">
        <f t="shared" si="38"/>
        <v>712090401</v>
      </c>
      <c r="AK154" s="30" t="s">
        <v>21</v>
      </c>
      <c r="AL154" t="s">
        <v>60</v>
      </c>
      <c r="AM154" s="30">
        <v>712090401</v>
      </c>
      <c r="AN154" s="30" t="s">
        <v>1122</v>
      </c>
    </row>
    <row r="155" spans="35:40" x14ac:dyDescent="0.25">
      <c r="AI155" s="72">
        <f t="shared" si="38"/>
        <v>1609010100</v>
      </c>
      <c r="AK155" s="30" t="s">
        <v>138</v>
      </c>
      <c r="AL155" t="s">
        <v>892</v>
      </c>
      <c r="AM155" s="72">
        <v>1609010100</v>
      </c>
      <c r="AN155" s="30" t="s">
        <v>1124</v>
      </c>
    </row>
    <row r="156" spans="35:40" x14ac:dyDescent="0.25">
      <c r="AI156" s="72">
        <f t="shared" si="38"/>
        <v>1609010101</v>
      </c>
      <c r="AK156" s="30" t="s">
        <v>138</v>
      </c>
      <c r="AL156" t="s">
        <v>1190</v>
      </c>
      <c r="AM156" s="72">
        <v>1609010101</v>
      </c>
      <c r="AN156" s="30" t="s">
        <v>1124</v>
      </c>
    </row>
    <row r="157" spans="35:40" x14ac:dyDescent="0.25">
      <c r="AI157" s="72">
        <f t="shared" si="38"/>
        <v>1609010102</v>
      </c>
      <c r="AK157" s="30" t="s">
        <v>138</v>
      </c>
      <c r="AL157" t="s">
        <v>162</v>
      </c>
      <c r="AM157" s="72">
        <v>1609010102</v>
      </c>
      <c r="AN157" s="30" t="s">
        <v>1124</v>
      </c>
    </row>
    <row r="158" spans="35:40" x14ac:dyDescent="0.25">
      <c r="AI158" s="72">
        <f t="shared" si="38"/>
        <v>1609010103</v>
      </c>
      <c r="AK158" s="30" t="s">
        <v>138</v>
      </c>
      <c r="AL158" t="s">
        <v>1199</v>
      </c>
      <c r="AM158" s="72">
        <v>1609010103</v>
      </c>
      <c r="AN158" s="30" t="s">
        <v>1124</v>
      </c>
    </row>
    <row r="159" spans="35:40" x14ac:dyDescent="0.25">
      <c r="AI159" s="72">
        <f t="shared" si="38"/>
        <v>1609020100</v>
      </c>
      <c r="AK159" s="30" t="s">
        <v>138</v>
      </c>
      <c r="AL159" t="s">
        <v>893</v>
      </c>
      <c r="AM159" s="72">
        <v>1609020100</v>
      </c>
      <c r="AN159" s="30" t="s">
        <v>1124</v>
      </c>
    </row>
    <row r="160" spans="35:40" x14ac:dyDescent="0.25">
      <c r="AI160" s="72">
        <f t="shared" si="38"/>
        <v>1609020101</v>
      </c>
      <c r="AK160" s="30" t="s">
        <v>138</v>
      </c>
      <c r="AL160" t="s">
        <v>1183</v>
      </c>
      <c r="AM160" s="72">
        <v>1609020101</v>
      </c>
      <c r="AN160" s="30" t="s">
        <v>1124</v>
      </c>
    </row>
    <row r="161" spans="35:40" x14ac:dyDescent="0.25">
      <c r="AI161" s="72">
        <f t="shared" si="38"/>
        <v>1609020102</v>
      </c>
      <c r="AK161" s="30" t="s">
        <v>138</v>
      </c>
      <c r="AL161" t="s">
        <v>1187</v>
      </c>
      <c r="AM161" s="72">
        <v>1609020102</v>
      </c>
      <c r="AN161" s="30" t="s">
        <v>1124</v>
      </c>
    </row>
    <row r="162" spans="35:40" x14ac:dyDescent="0.25">
      <c r="AI162" s="72">
        <f t="shared" si="38"/>
        <v>1609020103</v>
      </c>
      <c r="AK162" s="30" t="s">
        <v>138</v>
      </c>
      <c r="AL162" t="s">
        <v>1186</v>
      </c>
      <c r="AM162" s="72">
        <v>1609020103</v>
      </c>
      <c r="AN162" s="30" t="s">
        <v>1124</v>
      </c>
    </row>
    <row r="163" spans="35:40" x14ac:dyDescent="0.25">
      <c r="AI163" s="72">
        <f t="shared" si="38"/>
        <v>1609020104</v>
      </c>
      <c r="AK163" s="30" t="s">
        <v>138</v>
      </c>
      <c r="AL163" t="s">
        <v>1188</v>
      </c>
      <c r="AM163" s="72">
        <v>1609020104</v>
      </c>
      <c r="AN163" s="30" t="s">
        <v>1124</v>
      </c>
    </row>
    <row r="164" spans="35:40" x14ac:dyDescent="0.25">
      <c r="AI164" s="72">
        <f t="shared" si="38"/>
        <v>1609020105</v>
      </c>
      <c r="AK164" s="30" t="s">
        <v>138</v>
      </c>
      <c r="AL164" t="s">
        <v>1200</v>
      </c>
      <c r="AM164" s="72">
        <v>1609020105</v>
      </c>
      <c r="AN164" s="30" t="s">
        <v>1124</v>
      </c>
    </row>
    <row r="165" spans="35:40" x14ac:dyDescent="0.25">
      <c r="AI165" s="72">
        <f t="shared" si="38"/>
        <v>1609030100</v>
      </c>
      <c r="AK165" s="30" t="s">
        <v>138</v>
      </c>
      <c r="AL165" t="s">
        <v>894</v>
      </c>
      <c r="AM165" s="72">
        <v>1609030100</v>
      </c>
      <c r="AN165" s="30" t="s">
        <v>1124</v>
      </c>
    </row>
    <row r="166" spans="35:40" x14ac:dyDescent="0.25">
      <c r="AI166" s="72">
        <f t="shared" si="38"/>
        <v>1609030101</v>
      </c>
      <c r="AK166" s="30" t="s">
        <v>138</v>
      </c>
      <c r="AL166" t="s">
        <v>1192</v>
      </c>
      <c r="AM166" s="72">
        <v>1609030101</v>
      </c>
      <c r="AN166" s="30" t="s">
        <v>1124</v>
      </c>
    </row>
    <row r="167" spans="35:40" x14ac:dyDescent="0.25">
      <c r="AI167" s="72">
        <f t="shared" si="38"/>
        <v>1609030102</v>
      </c>
      <c r="AK167" s="30" t="s">
        <v>138</v>
      </c>
      <c r="AL167" t="s">
        <v>1194</v>
      </c>
      <c r="AM167" s="72">
        <v>1609030102</v>
      </c>
      <c r="AN167" s="30" t="s">
        <v>1124</v>
      </c>
    </row>
    <row r="168" spans="35:40" x14ac:dyDescent="0.25">
      <c r="AI168" s="72">
        <f t="shared" si="38"/>
        <v>1609030103</v>
      </c>
      <c r="AK168" s="30" t="s">
        <v>138</v>
      </c>
      <c r="AL168" t="s">
        <v>1193</v>
      </c>
      <c r="AM168" s="72">
        <v>1609030103</v>
      </c>
      <c r="AN168" s="30" t="s">
        <v>1124</v>
      </c>
    </row>
    <row r="169" spans="35:40" x14ac:dyDescent="0.25">
      <c r="AI169" s="72">
        <f t="shared" si="38"/>
        <v>1609030104</v>
      </c>
      <c r="AK169" s="30" t="s">
        <v>138</v>
      </c>
      <c r="AL169" t="s">
        <v>1195</v>
      </c>
      <c r="AM169" s="72">
        <v>1609030104</v>
      </c>
      <c r="AN169" s="30" t="s">
        <v>1124</v>
      </c>
    </row>
    <row r="170" spans="35:40" x14ac:dyDescent="0.25">
      <c r="AI170" s="72">
        <f t="shared" si="38"/>
        <v>1609030105</v>
      </c>
      <c r="AK170" s="30" t="s">
        <v>138</v>
      </c>
      <c r="AL170" t="s">
        <v>1191</v>
      </c>
      <c r="AM170" s="72">
        <v>1609030105</v>
      </c>
      <c r="AN170" s="30" t="s">
        <v>1124</v>
      </c>
    </row>
    <row r="171" spans="35:40" x14ac:dyDescent="0.25">
      <c r="AI171" s="72">
        <f t="shared" si="38"/>
        <v>1609030106</v>
      </c>
      <c r="AK171" s="30" t="s">
        <v>138</v>
      </c>
      <c r="AL171" t="s">
        <v>1196</v>
      </c>
      <c r="AM171" s="72">
        <v>1609030106</v>
      </c>
      <c r="AN171" s="30" t="s">
        <v>1124</v>
      </c>
    </row>
    <row r="172" spans="35:40" x14ac:dyDescent="0.25">
      <c r="AI172" s="72">
        <f t="shared" si="38"/>
        <v>1609040100</v>
      </c>
      <c r="AK172" s="30" t="s">
        <v>138</v>
      </c>
      <c r="AL172" t="s">
        <v>1185</v>
      </c>
      <c r="AM172" s="72">
        <v>1609040100</v>
      </c>
      <c r="AN172" s="30" t="s">
        <v>1124</v>
      </c>
    </row>
    <row r="173" spans="35:40" x14ac:dyDescent="0.25">
      <c r="AI173" s="72">
        <f t="shared" ref="AI173:AI236" si="39">$AM173</f>
        <v>1609040101</v>
      </c>
      <c r="AK173" s="30" t="s">
        <v>138</v>
      </c>
      <c r="AL173" t="s">
        <v>1182</v>
      </c>
      <c r="AM173" s="72">
        <v>1609040101</v>
      </c>
      <c r="AN173" s="30" t="s">
        <v>1124</v>
      </c>
    </row>
    <row r="174" spans="35:40" x14ac:dyDescent="0.25">
      <c r="AI174" s="72">
        <f t="shared" si="39"/>
        <v>1609040102</v>
      </c>
      <c r="AK174" s="30" t="s">
        <v>138</v>
      </c>
      <c r="AL174" t="s">
        <v>1184</v>
      </c>
      <c r="AM174" s="72">
        <v>1609040102</v>
      </c>
      <c r="AN174" s="30" t="s">
        <v>1124</v>
      </c>
    </row>
    <row r="175" spans="35:40" x14ac:dyDescent="0.25">
      <c r="AI175" s="72">
        <f t="shared" si="39"/>
        <v>1609040103</v>
      </c>
      <c r="AK175" s="30" t="s">
        <v>138</v>
      </c>
      <c r="AL175" t="s">
        <v>1201</v>
      </c>
      <c r="AM175" s="72">
        <v>1609040103</v>
      </c>
      <c r="AN175" s="30" t="s">
        <v>1124</v>
      </c>
    </row>
    <row r="176" spans="35:40" x14ac:dyDescent="0.25">
      <c r="AI176" s="72">
        <f t="shared" si="39"/>
        <v>1609040104</v>
      </c>
      <c r="AK176" s="30" t="s">
        <v>138</v>
      </c>
      <c r="AL176" t="s">
        <v>1198</v>
      </c>
      <c r="AM176" s="72">
        <v>1609040104</v>
      </c>
      <c r="AN176" s="30" t="s">
        <v>1124</v>
      </c>
    </row>
    <row r="177" spans="35:40" x14ac:dyDescent="0.25">
      <c r="AI177" s="72">
        <f t="shared" si="39"/>
        <v>1609050100</v>
      </c>
      <c r="AK177" s="30" t="s">
        <v>138</v>
      </c>
      <c r="AL177" t="s">
        <v>895</v>
      </c>
      <c r="AM177" s="72">
        <v>1609050100</v>
      </c>
      <c r="AN177" s="30" t="s">
        <v>1124</v>
      </c>
    </row>
    <row r="178" spans="35:40" x14ac:dyDescent="0.25">
      <c r="AI178" s="72">
        <f t="shared" si="39"/>
        <v>1609050101</v>
      </c>
      <c r="AK178" s="30" t="s">
        <v>138</v>
      </c>
      <c r="AL178" t="s">
        <v>991</v>
      </c>
      <c r="AM178" s="72">
        <v>1609050101</v>
      </c>
      <c r="AN178" s="30" t="s">
        <v>1124</v>
      </c>
    </row>
    <row r="179" spans="35:40" x14ac:dyDescent="0.25">
      <c r="AI179" s="72">
        <f t="shared" si="39"/>
        <v>1609050102</v>
      </c>
      <c r="AK179" s="30" t="s">
        <v>138</v>
      </c>
      <c r="AL179" t="s">
        <v>1189</v>
      </c>
      <c r="AM179" s="72">
        <v>1609050102</v>
      </c>
      <c r="AN179" s="30" t="s">
        <v>1124</v>
      </c>
    </row>
    <row r="180" spans="35:40" x14ac:dyDescent="0.25">
      <c r="AI180" s="72">
        <f t="shared" si="39"/>
        <v>1609050103</v>
      </c>
      <c r="AK180" s="30" t="s">
        <v>138</v>
      </c>
      <c r="AL180" t="s">
        <v>1197</v>
      </c>
      <c r="AM180" s="72">
        <v>1609050103</v>
      </c>
      <c r="AN180" s="30" t="s">
        <v>1124</v>
      </c>
    </row>
    <row r="181" spans="35:40" x14ac:dyDescent="0.25">
      <c r="AI181" s="72">
        <f t="shared" si="39"/>
        <v>1610010100</v>
      </c>
      <c r="AK181" s="30" t="s">
        <v>138</v>
      </c>
      <c r="AL181" t="s">
        <v>1147</v>
      </c>
      <c r="AM181" s="72">
        <v>1610010100</v>
      </c>
      <c r="AN181" s="30" t="s">
        <v>1126</v>
      </c>
    </row>
    <row r="182" spans="35:40" x14ac:dyDescent="0.25">
      <c r="AI182" s="72">
        <f t="shared" si="39"/>
        <v>1610010101</v>
      </c>
      <c r="AK182" s="30" t="s">
        <v>138</v>
      </c>
      <c r="AL182" t="s">
        <v>149</v>
      </c>
      <c r="AM182" s="72">
        <v>1610010101</v>
      </c>
      <c r="AN182" s="30" t="s">
        <v>1126</v>
      </c>
    </row>
    <row r="183" spans="35:40" x14ac:dyDescent="0.25">
      <c r="AI183" s="72">
        <f t="shared" si="39"/>
        <v>1610010102</v>
      </c>
      <c r="AK183" s="30" t="s">
        <v>138</v>
      </c>
      <c r="AL183" t="s">
        <v>1148</v>
      </c>
      <c r="AM183" s="72">
        <v>1610010102</v>
      </c>
      <c r="AN183" s="30" t="s">
        <v>1126</v>
      </c>
    </row>
    <row r="184" spans="35:40" x14ac:dyDescent="0.25">
      <c r="AI184" s="72">
        <f t="shared" si="39"/>
        <v>1610010103</v>
      </c>
      <c r="AK184" s="30" t="s">
        <v>138</v>
      </c>
      <c r="AL184" t="s">
        <v>1149</v>
      </c>
      <c r="AM184" s="72">
        <v>1610010103</v>
      </c>
      <c r="AN184" s="30" t="s">
        <v>1126</v>
      </c>
    </row>
    <row r="185" spans="35:40" x14ac:dyDescent="0.25">
      <c r="AI185" s="72">
        <f t="shared" si="39"/>
        <v>1610010104</v>
      </c>
      <c r="AK185" s="30" t="s">
        <v>138</v>
      </c>
      <c r="AL185" t="s">
        <v>1150</v>
      </c>
      <c r="AM185" s="72">
        <v>1610010104</v>
      </c>
      <c r="AN185" s="30" t="s">
        <v>1126</v>
      </c>
    </row>
    <row r="186" spans="35:40" x14ac:dyDescent="0.25">
      <c r="AI186" s="72">
        <f t="shared" si="39"/>
        <v>1610010105</v>
      </c>
      <c r="AK186" s="30" t="s">
        <v>138</v>
      </c>
      <c r="AL186" t="s">
        <v>330</v>
      </c>
      <c r="AM186" s="72">
        <v>1610010105</v>
      </c>
      <c r="AN186" s="30" t="s">
        <v>1126</v>
      </c>
    </row>
    <row r="187" spans="35:40" x14ac:dyDescent="0.25">
      <c r="AI187" s="72">
        <f t="shared" si="39"/>
        <v>1610010106</v>
      </c>
      <c r="AK187" s="30" t="s">
        <v>138</v>
      </c>
      <c r="AL187" t="s">
        <v>1151</v>
      </c>
      <c r="AM187" s="72">
        <v>1610010106</v>
      </c>
      <c r="AN187" s="30" t="s">
        <v>1126</v>
      </c>
    </row>
    <row r="188" spans="35:40" x14ac:dyDescent="0.25">
      <c r="AI188" s="72">
        <f t="shared" si="39"/>
        <v>1610020100</v>
      </c>
      <c r="AK188" s="30" t="s">
        <v>138</v>
      </c>
      <c r="AL188" t="s">
        <v>1152</v>
      </c>
      <c r="AM188" s="72">
        <v>1610020100</v>
      </c>
      <c r="AN188" s="30" t="s">
        <v>1126</v>
      </c>
    </row>
    <row r="189" spans="35:40" x14ac:dyDescent="0.25">
      <c r="AI189" s="72">
        <f t="shared" si="39"/>
        <v>1610020101</v>
      </c>
      <c r="AK189" s="30" t="s">
        <v>138</v>
      </c>
      <c r="AL189" t="s">
        <v>1153</v>
      </c>
      <c r="AM189" s="72">
        <v>1610020101</v>
      </c>
      <c r="AN189" s="30" t="s">
        <v>1126</v>
      </c>
    </row>
    <row r="190" spans="35:40" x14ac:dyDescent="0.25">
      <c r="AI190" s="72">
        <f t="shared" si="39"/>
        <v>1610020102</v>
      </c>
      <c r="AK190" s="30" t="s">
        <v>138</v>
      </c>
      <c r="AL190" t="s">
        <v>1119</v>
      </c>
      <c r="AM190" s="72">
        <v>1610020102</v>
      </c>
      <c r="AN190" s="30" t="s">
        <v>1126</v>
      </c>
    </row>
    <row r="191" spans="35:40" x14ac:dyDescent="0.25">
      <c r="AI191" s="72">
        <f t="shared" si="39"/>
        <v>1610020103</v>
      </c>
      <c r="AK191" s="30" t="s">
        <v>138</v>
      </c>
      <c r="AL191" t="s">
        <v>1120</v>
      </c>
      <c r="AM191" s="72">
        <v>1610020103</v>
      </c>
      <c r="AN191" s="30" t="s">
        <v>1126</v>
      </c>
    </row>
    <row r="192" spans="35:40" x14ac:dyDescent="0.25">
      <c r="AI192" s="72">
        <f t="shared" si="39"/>
        <v>1610020104</v>
      </c>
      <c r="AK192" s="30" t="s">
        <v>138</v>
      </c>
      <c r="AL192" t="s">
        <v>150</v>
      </c>
      <c r="AM192" s="72">
        <v>1610020104</v>
      </c>
      <c r="AN192" s="30" t="s">
        <v>1126</v>
      </c>
    </row>
    <row r="193" spans="35:40" x14ac:dyDescent="0.25">
      <c r="AI193" s="72">
        <f t="shared" si="39"/>
        <v>1610020105</v>
      </c>
      <c r="AK193" s="30" t="s">
        <v>138</v>
      </c>
      <c r="AL193" t="s">
        <v>1154</v>
      </c>
      <c r="AM193" s="72">
        <v>1610020105</v>
      </c>
      <c r="AN193" s="30" t="s">
        <v>1126</v>
      </c>
    </row>
    <row r="194" spans="35:40" x14ac:dyDescent="0.25">
      <c r="AI194" s="72">
        <f t="shared" si="39"/>
        <v>1610030100</v>
      </c>
      <c r="AK194" s="30" t="s">
        <v>138</v>
      </c>
      <c r="AL194" t="s">
        <v>891</v>
      </c>
      <c r="AM194" s="72">
        <v>1610030100</v>
      </c>
      <c r="AN194" s="30" t="s">
        <v>1126</v>
      </c>
    </row>
    <row r="195" spans="35:40" x14ac:dyDescent="0.25">
      <c r="AI195" s="72">
        <f t="shared" si="39"/>
        <v>1610030101</v>
      </c>
      <c r="AK195" s="30" t="s">
        <v>138</v>
      </c>
      <c r="AL195" t="s">
        <v>151</v>
      </c>
      <c r="AM195" s="72">
        <v>1610030101</v>
      </c>
      <c r="AN195" s="30" t="s">
        <v>1126</v>
      </c>
    </row>
    <row r="196" spans="35:40" x14ac:dyDescent="0.25">
      <c r="AI196" s="72">
        <f t="shared" si="39"/>
        <v>1610030102</v>
      </c>
      <c r="AK196" s="30" t="s">
        <v>138</v>
      </c>
      <c r="AL196" t="s">
        <v>152</v>
      </c>
      <c r="AM196" s="72">
        <v>1610030102</v>
      </c>
      <c r="AN196" s="30" t="s">
        <v>1126</v>
      </c>
    </row>
    <row r="197" spans="35:40" x14ac:dyDescent="0.25">
      <c r="AI197" s="72">
        <f t="shared" si="39"/>
        <v>1610030103</v>
      </c>
      <c r="AK197" s="30" t="s">
        <v>138</v>
      </c>
      <c r="AL197" t="s">
        <v>1155</v>
      </c>
      <c r="AM197" s="72">
        <v>1610030103</v>
      </c>
      <c r="AN197" s="30" t="s">
        <v>1126</v>
      </c>
    </row>
    <row r="198" spans="35:40" x14ac:dyDescent="0.25">
      <c r="AI198" s="72">
        <f t="shared" si="39"/>
        <v>1610030104</v>
      </c>
      <c r="AK198" s="30" t="s">
        <v>138</v>
      </c>
      <c r="AL198" t="s">
        <v>1156</v>
      </c>
      <c r="AM198" s="72">
        <v>1610030104</v>
      </c>
      <c r="AN198" s="30" t="s">
        <v>1126</v>
      </c>
    </row>
    <row r="199" spans="35:40" x14ac:dyDescent="0.25">
      <c r="AI199" s="72">
        <f t="shared" si="39"/>
        <v>1610030105</v>
      </c>
      <c r="AK199" s="30" t="s">
        <v>138</v>
      </c>
      <c r="AL199" t="s">
        <v>153</v>
      </c>
      <c r="AM199" s="72">
        <v>1610030105</v>
      </c>
      <c r="AN199" s="30" t="s">
        <v>1126</v>
      </c>
    </row>
    <row r="200" spans="35:40" x14ac:dyDescent="0.25">
      <c r="AI200" s="72">
        <f t="shared" si="39"/>
        <v>1610030106</v>
      </c>
      <c r="AK200" s="30" t="s">
        <v>138</v>
      </c>
      <c r="AL200" t="s">
        <v>154</v>
      </c>
      <c r="AM200" s="72">
        <v>1610030106</v>
      </c>
      <c r="AN200" s="30" t="s">
        <v>1126</v>
      </c>
    </row>
    <row r="201" spans="35:40" x14ac:dyDescent="0.25">
      <c r="AI201" s="72">
        <f t="shared" si="39"/>
        <v>1610030107</v>
      </c>
      <c r="AK201" s="30" t="s">
        <v>138</v>
      </c>
      <c r="AL201" t="s">
        <v>1157</v>
      </c>
      <c r="AM201" s="72">
        <v>1610030107</v>
      </c>
      <c r="AN201" s="30" t="s">
        <v>1126</v>
      </c>
    </row>
    <row r="202" spans="35:40" x14ac:dyDescent="0.25">
      <c r="AI202" s="72">
        <f t="shared" si="39"/>
        <v>1610040100</v>
      </c>
      <c r="AK202" s="30" t="s">
        <v>138</v>
      </c>
      <c r="AL202" t="s">
        <v>1158</v>
      </c>
      <c r="AM202" s="72">
        <v>1610040100</v>
      </c>
      <c r="AN202" s="30" t="s">
        <v>1126</v>
      </c>
    </row>
    <row r="203" spans="35:40" x14ac:dyDescent="0.25">
      <c r="AI203" s="72">
        <f t="shared" si="39"/>
        <v>1610040101</v>
      </c>
      <c r="AK203" s="30" t="s">
        <v>138</v>
      </c>
      <c r="AL203" t="s">
        <v>155</v>
      </c>
      <c r="AM203" s="72">
        <v>1610040101</v>
      </c>
      <c r="AN203" s="30" t="s">
        <v>1126</v>
      </c>
    </row>
    <row r="204" spans="35:40" x14ac:dyDescent="0.25">
      <c r="AI204" s="72">
        <f t="shared" si="39"/>
        <v>1610040102</v>
      </c>
      <c r="AK204" s="30" t="s">
        <v>138</v>
      </c>
      <c r="AL204" t="s">
        <v>156</v>
      </c>
      <c r="AM204" s="72">
        <v>1610040102</v>
      </c>
      <c r="AN204" s="30" t="s">
        <v>1126</v>
      </c>
    </row>
    <row r="205" spans="35:40" x14ac:dyDescent="0.25">
      <c r="AI205" s="72">
        <f t="shared" si="39"/>
        <v>1610040103</v>
      </c>
      <c r="AK205" s="30" t="s">
        <v>138</v>
      </c>
      <c r="AL205" t="s">
        <v>331</v>
      </c>
      <c r="AM205" s="72">
        <v>1610040103</v>
      </c>
      <c r="AN205" s="30" t="s">
        <v>1126</v>
      </c>
    </row>
    <row r="206" spans="35:40" x14ac:dyDescent="0.25">
      <c r="AI206" s="72">
        <f t="shared" si="39"/>
        <v>1610040104</v>
      </c>
      <c r="AK206" s="30" t="s">
        <v>138</v>
      </c>
      <c r="AL206" t="s">
        <v>1159</v>
      </c>
      <c r="AM206" s="72">
        <v>1610040104</v>
      </c>
      <c r="AN206" s="30" t="s">
        <v>1126</v>
      </c>
    </row>
    <row r="207" spans="35:40" x14ac:dyDescent="0.25">
      <c r="AI207" s="72">
        <f t="shared" si="39"/>
        <v>1610040105</v>
      </c>
      <c r="AK207" s="30" t="s">
        <v>138</v>
      </c>
      <c r="AL207" t="s">
        <v>157</v>
      </c>
      <c r="AM207" s="72">
        <v>1610040105</v>
      </c>
      <c r="AN207" s="30" t="s">
        <v>1126</v>
      </c>
    </row>
    <row r="208" spans="35:40" x14ac:dyDescent="0.25">
      <c r="AI208" s="72">
        <f t="shared" si="39"/>
        <v>1610040106</v>
      </c>
      <c r="AK208" s="30" t="s">
        <v>138</v>
      </c>
      <c r="AL208" t="s">
        <v>1160</v>
      </c>
      <c r="AM208" s="72">
        <v>1610040106</v>
      </c>
      <c r="AN208" s="30" t="s">
        <v>1126</v>
      </c>
    </row>
    <row r="209" spans="35:40" x14ac:dyDescent="0.25">
      <c r="AI209" s="72">
        <f t="shared" si="39"/>
        <v>1610050100</v>
      </c>
      <c r="AK209" s="30" t="s">
        <v>138</v>
      </c>
      <c r="AL209" t="s">
        <v>1161</v>
      </c>
      <c r="AM209" s="72">
        <v>1610050100</v>
      </c>
      <c r="AN209" s="30" t="s">
        <v>1126</v>
      </c>
    </row>
    <row r="210" spans="35:40" x14ac:dyDescent="0.25">
      <c r="AI210" s="72">
        <f t="shared" si="39"/>
        <v>1610050101</v>
      </c>
      <c r="AK210" s="30" t="s">
        <v>138</v>
      </c>
      <c r="AL210" t="s">
        <v>158</v>
      </c>
      <c r="AM210" s="72">
        <v>1610050101</v>
      </c>
      <c r="AN210" s="30" t="s">
        <v>1126</v>
      </c>
    </row>
    <row r="211" spans="35:40" x14ac:dyDescent="0.25">
      <c r="AI211" s="72">
        <f t="shared" si="39"/>
        <v>1610050102</v>
      </c>
      <c r="AK211" s="30" t="s">
        <v>138</v>
      </c>
      <c r="AL211" t="s">
        <v>159</v>
      </c>
      <c r="AM211" s="72">
        <v>1610050102</v>
      </c>
      <c r="AN211" s="30" t="s">
        <v>1126</v>
      </c>
    </row>
    <row r="212" spans="35:40" x14ac:dyDescent="0.25">
      <c r="AI212" s="72">
        <f t="shared" si="39"/>
        <v>1610050103</v>
      </c>
      <c r="AK212" s="30" t="s">
        <v>138</v>
      </c>
      <c r="AL212" t="s">
        <v>160</v>
      </c>
      <c r="AM212" s="72">
        <v>1610050103</v>
      </c>
      <c r="AN212" s="30" t="s">
        <v>1126</v>
      </c>
    </row>
    <row r="213" spans="35:40" x14ac:dyDescent="0.25">
      <c r="AI213" s="72">
        <f t="shared" si="39"/>
        <v>1610050104</v>
      </c>
      <c r="AK213" s="30" t="s">
        <v>138</v>
      </c>
      <c r="AL213" t="s">
        <v>161</v>
      </c>
      <c r="AM213" s="72">
        <v>1610050104</v>
      </c>
      <c r="AN213" s="30" t="s">
        <v>1126</v>
      </c>
    </row>
    <row r="214" spans="35:40" x14ac:dyDescent="0.25">
      <c r="AI214" s="72">
        <f t="shared" si="39"/>
        <v>1610050105</v>
      </c>
      <c r="AK214" s="30" t="s">
        <v>138</v>
      </c>
      <c r="AL214" t="s">
        <v>1162</v>
      </c>
      <c r="AM214" s="72">
        <v>1610050105</v>
      </c>
      <c r="AN214" s="30" t="s">
        <v>1126</v>
      </c>
    </row>
    <row r="215" spans="35:40" x14ac:dyDescent="0.25">
      <c r="AI215" s="72">
        <f t="shared" si="39"/>
        <v>1611010100</v>
      </c>
      <c r="AK215" s="30" t="s">
        <v>138</v>
      </c>
      <c r="AL215" t="s">
        <v>888</v>
      </c>
      <c r="AM215" s="72">
        <v>1611010100</v>
      </c>
      <c r="AN215" s="30" t="s">
        <v>1129</v>
      </c>
    </row>
    <row r="216" spans="35:40" x14ac:dyDescent="0.25">
      <c r="AI216" s="72">
        <f t="shared" si="39"/>
        <v>1611010101</v>
      </c>
      <c r="AK216" s="30" t="s">
        <v>138</v>
      </c>
      <c r="AL216" t="s">
        <v>139</v>
      </c>
      <c r="AM216" s="72">
        <v>1611010101</v>
      </c>
      <c r="AN216" s="30" t="s">
        <v>1129</v>
      </c>
    </row>
    <row r="217" spans="35:40" x14ac:dyDescent="0.25">
      <c r="AI217" s="72">
        <f t="shared" si="39"/>
        <v>1611010102</v>
      </c>
      <c r="AK217" s="30" t="s">
        <v>138</v>
      </c>
      <c r="AL217" t="s">
        <v>140</v>
      </c>
      <c r="AM217" s="72">
        <v>1611010102</v>
      </c>
      <c r="AN217" s="30" t="s">
        <v>1129</v>
      </c>
    </row>
    <row r="218" spans="35:40" x14ac:dyDescent="0.25">
      <c r="AI218" s="72">
        <f t="shared" si="39"/>
        <v>1611010103</v>
      </c>
      <c r="AK218" s="30" t="s">
        <v>138</v>
      </c>
      <c r="AL218" t="s">
        <v>141</v>
      </c>
      <c r="AM218" s="72">
        <v>1611010103</v>
      </c>
      <c r="AN218" s="30" t="s">
        <v>1129</v>
      </c>
    </row>
    <row r="219" spans="35:40" x14ac:dyDescent="0.25">
      <c r="AI219" s="72">
        <f t="shared" si="39"/>
        <v>1611010104</v>
      </c>
      <c r="AK219" s="30" t="s">
        <v>138</v>
      </c>
      <c r="AL219" t="s">
        <v>1202</v>
      </c>
      <c r="AM219" s="72">
        <v>1611010104</v>
      </c>
      <c r="AN219" s="30" t="s">
        <v>1129</v>
      </c>
    </row>
    <row r="220" spans="35:40" x14ac:dyDescent="0.25">
      <c r="AI220" s="72">
        <f t="shared" si="39"/>
        <v>1611020100</v>
      </c>
      <c r="AK220" s="30" t="s">
        <v>138</v>
      </c>
      <c r="AL220" t="s">
        <v>1203</v>
      </c>
      <c r="AM220" s="72">
        <v>1611020100</v>
      </c>
      <c r="AN220" s="30" t="s">
        <v>1129</v>
      </c>
    </row>
    <row r="221" spans="35:40" x14ac:dyDescent="0.25">
      <c r="AI221" s="72">
        <f t="shared" si="39"/>
        <v>1611020101</v>
      </c>
      <c r="AK221" s="30" t="s">
        <v>138</v>
      </c>
      <c r="AL221" t="s">
        <v>1204</v>
      </c>
      <c r="AM221" s="72">
        <v>1611020101</v>
      </c>
      <c r="AN221" s="30" t="s">
        <v>1129</v>
      </c>
    </row>
    <row r="222" spans="35:40" x14ac:dyDescent="0.25">
      <c r="AI222" s="72">
        <f t="shared" si="39"/>
        <v>1611020102</v>
      </c>
      <c r="AK222" s="30" t="s">
        <v>138</v>
      </c>
      <c r="AL222" t="s">
        <v>1205</v>
      </c>
      <c r="AM222" s="72">
        <v>1611020102</v>
      </c>
      <c r="AN222" s="30" t="s">
        <v>1129</v>
      </c>
    </row>
    <row r="223" spans="35:40" x14ac:dyDescent="0.25">
      <c r="AI223" s="72">
        <f t="shared" si="39"/>
        <v>1611020103</v>
      </c>
      <c r="AK223" s="30" t="s">
        <v>138</v>
      </c>
      <c r="AL223" t="s">
        <v>1206</v>
      </c>
      <c r="AM223" s="72">
        <v>1611020103</v>
      </c>
      <c r="AN223" s="30" t="s">
        <v>1129</v>
      </c>
    </row>
    <row r="224" spans="35:40" x14ac:dyDescent="0.25">
      <c r="AI224" s="72">
        <f t="shared" si="39"/>
        <v>1611020104</v>
      </c>
      <c r="AK224" s="30" t="s">
        <v>138</v>
      </c>
      <c r="AL224" t="s">
        <v>1207</v>
      </c>
      <c r="AM224" s="72">
        <v>1611020104</v>
      </c>
      <c r="AN224" s="30" t="s">
        <v>1129</v>
      </c>
    </row>
    <row r="225" spans="35:40" x14ac:dyDescent="0.25">
      <c r="AI225" s="72">
        <f t="shared" si="39"/>
        <v>1611030100</v>
      </c>
      <c r="AK225" s="30" t="s">
        <v>138</v>
      </c>
      <c r="AL225" t="s">
        <v>1208</v>
      </c>
      <c r="AM225" s="72">
        <v>1611030100</v>
      </c>
      <c r="AN225" s="30" t="s">
        <v>1129</v>
      </c>
    </row>
    <row r="226" spans="35:40" x14ac:dyDescent="0.25">
      <c r="AI226" s="72">
        <f t="shared" si="39"/>
        <v>1611030101</v>
      </c>
      <c r="AK226" s="30" t="s">
        <v>138</v>
      </c>
      <c r="AL226" t="s">
        <v>1209</v>
      </c>
      <c r="AM226" s="72">
        <v>1611030101</v>
      </c>
      <c r="AN226" s="30" t="s">
        <v>1129</v>
      </c>
    </row>
    <row r="227" spans="35:40" x14ac:dyDescent="0.25">
      <c r="AI227" s="72">
        <f t="shared" si="39"/>
        <v>1611030102</v>
      </c>
      <c r="AK227" s="30" t="s">
        <v>138</v>
      </c>
      <c r="AL227" t="s">
        <v>1210</v>
      </c>
      <c r="AM227" s="72">
        <v>1611030102</v>
      </c>
      <c r="AN227" s="30" t="s">
        <v>1129</v>
      </c>
    </row>
    <row r="228" spans="35:40" x14ac:dyDescent="0.25">
      <c r="AI228" s="72">
        <f t="shared" si="39"/>
        <v>1611030103</v>
      </c>
      <c r="AK228" s="30" t="s">
        <v>138</v>
      </c>
      <c r="AL228" t="s">
        <v>142</v>
      </c>
      <c r="AM228" s="72">
        <v>1611030103</v>
      </c>
      <c r="AN228" s="30" t="s">
        <v>1129</v>
      </c>
    </row>
    <row r="229" spans="35:40" x14ac:dyDescent="0.25">
      <c r="AI229" s="72">
        <f t="shared" si="39"/>
        <v>1611030104</v>
      </c>
      <c r="AK229" s="30" t="s">
        <v>138</v>
      </c>
      <c r="AL229" t="s">
        <v>1211</v>
      </c>
      <c r="AM229" s="72">
        <v>1611030104</v>
      </c>
      <c r="AN229" s="30" t="s">
        <v>1129</v>
      </c>
    </row>
    <row r="230" spans="35:40" x14ac:dyDescent="0.25">
      <c r="AI230" s="72">
        <f t="shared" si="39"/>
        <v>1611030105</v>
      </c>
      <c r="AK230" s="30" t="s">
        <v>138</v>
      </c>
      <c r="AL230" t="s">
        <v>927</v>
      </c>
      <c r="AM230" s="72">
        <v>1611030105</v>
      </c>
      <c r="AN230" s="30" t="s">
        <v>1129</v>
      </c>
    </row>
    <row r="231" spans="35:40" x14ac:dyDescent="0.25">
      <c r="AI231" s="72">
        <f t="shared" si="39"/>
        <v>1611030106</v>
      </c>
      <c r="AK231" s="30" t="s">
        <v>138</v>
      </c>
      <c r="AL231" t="s">
        <v>143</v>
      </c>
      <c r="AM231" s="72">
        <v>1611030106</v>
      </c>
      <c r="AN231" s="30" t="s">
        <v>1129</v>
      </c>
    </row>
    <row r="232" spans="35:40" x14ac:dyDescent="0.25">
      <c r="AI232" s="72">
        <f t="shared" si="39"/>
        <v>1611030107</v>
      </c>
      <c r="AK232" s="30" t="s">
        <v>138</v>
      </c>
      <c r="AL232" t="s">
        <v>144</v>
      </c>
      <c r="AM232" s="72">
        <v>1611030107</v>
      </c>
      <c r="AN232" s="30" t="s">
        <v>1129</v>
      </c>
    </row>
    <row r="233" spans="35:40" x14ac:dyDescent="0.25">
      <c r="AI233" s="72">
        <f t="shared" si="39"/>
        <v>1611030108</v>
      </c>
      <c r="AK233" s="30" t="s">
        <v>138</v>
      </c>
      <c r="AL233" t="s">
        <v>1212</v>
      </c>
      <c r="AM233" s="72">
        <v>1611030108</v>
      </c>
      <c r="AN233" s="30" t="s">
        <v>1129</v>
      </c>
    </row>
    <row r="234" spans="35:40" x14ac:dyDescent="0.25">
      <c r="AI234" s="72">
        <f t="shared" si="39"/>
        <v>1611040100</v>
      </c>
      <c r="AK234" s="30" t="s">
        <v>138</v>
      </c>
      <c r="AL234" t="s">
        <v>889</v>
      </c>
      <c r="AM234" s="72">
        <v>1611040100</v>
      </c>
      <c r="AN234" s="30" t="s">
        <v>1129</v>
      </c>
    </row>
    <row r="235" spans="35:40" x14ac:dyDescent="0.25">
      <c r="AI235" s="72">
        <f t="shared" si="39"/>
        <v>1611040101</v>
      </c>
      <c r="AK235" s="30" t="s">
        <v>138</v>
      </c>
      <c r="AL235" t="s">
        <v>145</v>
      </c>
      <c r="AM235" s="72">
        <v>1611040101</v>
      </c>
      <c r="AN235" s="30" t="s">
        <v>1129</v>
      </c>
    </row>
    <row r="236" spans="35:40" x14ac:dyDescent="0.25">
      <c r="AI236" s="72">
        <f t="shared" si="39"/>
        <v>1611040102</v>
      </c>
      <c r="AK236" s="30" t="s">
        <v>138</v>
      </c>
      <c r="AL236" t="s">
        <v>146</v>
      </c>
      <c r="AM236" s="72">
        <v>1611040102</v>
      </c>
      <c r="AN236" s="30" t="s">
        <v>1129</v>
      </c>
    </row>
    <row r="237" spans="35:40" x14ac:dyDescent="0.25">
      <c r="AI237" s="72">
        <f t="shared" ref="AI237:AI300" si="40">$AM237</f>
        <v>1611040103</v>
      </c>
      <c r="AK237" s="30" t="s">
        <v>138</v>
      </c>
      <c r="AL237" t="s">
        <v>1213</v>
      </c>
      <c r="AM237" s="72">
        <v>1611040103</v>
      </c>
      <c r="AN237" s="30" t="s">
        <v>1129</v>
      </c>
    </row>
    <row r="238" spans="35:40" x14ac:dyDescent="0.25">
      <c r="AI238" s="72">
        <f t="shared" si="40"/>
        <v>1611050100</v>
      </c>
      <c r="AK238" s="30" t="s">
        <v>138</v>
      </c>
      <c r="AL238" t="s">
        <v>890</v>
      </c>
      <c r="AM238" s="72">
        <v>1611050100</v>
      </c>
      <c r="AN238" s="30" t="s">
        <v>1129</v>
      </c>
    </row>
    <row r="239" spans="35:40" x14ac:dyDescent="0.25">
      <c r="AI239" s="72">
        <f t="shared" si="40"/>
        <v>1611050101</v>
      </c>
      <c r="AK239" s="30" t="s">
        <v>138</v>
      </c>
      <c r="AL239" t="s">
        <v>147</v>
      </c>
      <c r="AM239" s="72">
        <v>1611050101</v>
      </c>
      <c r="AN239" s="30" t="s">
        <v>1129</v>
      </c>
    </row>
    <row r="240" spans="35:40" x14ac:dyDescent="0.25">
      <c r="AI240" s="72">
        <f t="shared" si="40"/>
        <v>1611050102</v>
      </c>
      <c r="AK240" s="30" t="s">
        <v>138</v>
      </c>
      <c r="AL240" t="s">
        <v>148</v>
      </c>
      <c r="AM240" s="72">
        <v>1611050102</v>
      </c>
      <c r="AN240" s="30" t="s">
        <v>1129</v>
      </c>
    </row>
    <row r="241" spans="35:40" x14ac:dyDescent="0.25">
      <c r="AI241" s="72">
        <f t="shared" si="40"/>
        <v>1612010100</v>
      </c>
      <c r="AK241" s="30" t="s">
        <v>138</v>
      </c>
      <c r="AL241" t="s">
        <v>886</v>
      </c>
      <c r="AM241" s="72">
        <v>1612010100</v>
      </c>
      <c r="AN241" s="30" t="s">
        <v>1122</v>
      </c>
    </row>
    <row r="242" spans="35:40" x14ac:dyDescent="0.25">
      <c r="AI242" s="72">
        <f t="shared" si="40"/>
        <v>1612010101</v>
      </c>
      <c r="AK242" s="30" t="s">
        <v>138</v>
      </c>
      <c r="AL242" t="s">
        <v>1164</v>
      </c>
      <c r="AM242" s="72">
        <v>1612010101</v>
      </c>
      <c r="AN242" s="30" t="s">
        <v>1122</v>
      </c>
    </row>
    <row r="243" spans="35:40" x14ac:dyDescent="0.25">
      <c r="AI243" s="72">
        <f t="shared" si="40"/>
        <v>1612010102</v>
      </c>
      <c r="AK243" s="30" t="s">
        <v>138</v>
      </c>
      <c r="AL243" t="s">
        <v>1168</v>
      </c>
      <c r="AM243" s="72">
        <v>1612010102</v>
      </c>
      <c r="AN243" s="30" t="s">
        <v>1122</v>
      </c>
    </row>
    <row r="244" spans="35:40" x14ac:dyDescent="0.25">
      <c r="AI244" s="72">
        <f t="shared" si="40"/>
        <v>1612010103</v>
      </c>
      <c r="AK244" s="30" t="s">
        <v>138</v>
      </c>
      <c r="AL244" t="s">
        <v>1169</v>
      </c>
      <c r="AM244" s="72">
        <v>1612010103</v>
      </c>
      <c r="AN244" s="30" t="s">
        <v>1122</v>
      </c>
    </row>
    <row r="245" spans="35:40" x14ac:dyDescent="0.25">
      <c r="AI245" s="72">
        <f t="shared" si="40"/>
        <v>1612010104</v>
      </c>
      <c r="AK245" s="30" t="s">
        <v>138</v>
      </c>
      <c r="AL245" t="s">
        <v>1177</v>
      </c>
      <c r="AM245" s="72">
        <v>1612010104</v>
      </c>
      <c r="AN245" s="30" t="s">
        <v>1122</v>
      </c>
    </row>
    <row r="246" spans="35:40" x14ac:dyDescent="0.25">
      <c r="AI246" s="72">
        <f t="shared" si="40"/>
        <v>1612010105</v>
      </c>
      <c r="AK246" s="30" t="s">
        <v>138</v>
      </c>
      <c r="AL246" t="s">
        <v>1173</v>
      </c>
      <c r="AM246" s="72">
        <v>1612010105</v>
      </c>
      <c r="AN246" s="30" t="s">
        <v>1122</v>
      </c>
    </row>
    <row r="247" spans="35:40" x14ac:dyDescent="0.25">
      <c r="AI247" s="72">
        <f t="shared" si="40"/>
        <v>1612020100</v>
      </c>
      <c r="AK247" s="30" t="s">
        <v>138</v>
      </c>
      <c r="AL247" t="s">
        <v>1163</v>
      </c>
      <c r="AM247" s="72">
        <v>1612020100</v>
      </c>
      <c r="AN247" s="30" t="s">
        <v>1122</v>
      </c>
    </row>
    <row r="248" spans="35:40" x14ac:dyDescent="0.25">
      <c r="AI248" s="72">
        <f t="shared" si="40"/>
        <v>1612020101</v>
      </c>
      <c r="AK248" s="30" t="s">
        <v>138</v>
      </c>
      <c r="AL248" t="s">
        <v>1181</v>
      </c>
      <c r="AM248" s="72">
        <v>1612020101</v>
      </c>
      <c r="AN248" s="30" t="s">
        <v>1122</v>
      </c>
    </row>
    <row r="249" spans="35:40" x14ac:dyDescent="0.25">
      <c r="AI249" s="72">
        <f t="shared" si="40"/>
        <v>1612020102</v>
      </c>
      <c r="AK249" s="30" t="s">
        <v>138</v>
      </c>
      <c r="AL249" t="s">
        <v>1176</v>
      </c>
      <c r="AM249" s="72">
        <v>1612020102</v>
      </c>
      <c r="AN249" s="30" t="s">
        <v>1122</v>
      </c>
    </row>
    <row r="250" spans="35:40" x14ac:dyDescent="0.25">
      <c r="AI250" s="72">
        <f t="shared" si="40"/>
        <v>1612020103</v>
      </c>
      <c r="AK250" s="30" t="s">
        <v>138</v>
      </c>
      <c r="AL250" t="s">
        <v>1175</v>
      </c>
      <c r="AM250" s="72">
        <v>1612020103</v>
      </c>
      <c r="AN250" s="30" t="s">
        <v>1122</v>
      </c>
    </row>
    <row r="251" spans="35:40" x14ac:dyDescent="0.25">
      <c r="AI251" s="72">
        <f t="shared" si="40"/>
        <v>1612030100</v>
      </c>
      <c r="AK251" s="30" t="s">
        <v>138</v>
      </c>
      <c r="AL251" t="s">
        <v>1167</v>
      </c>
      <c r="AM251" s="72">
        <v>1612030100</v>
      </c>
      <c r="AN251" s="30" t="s">
        <v>1122</v>
      </c>
    </row>
    <row r="252" spans="35:40" x14ac:dyDescent="0.25">
      <c r="AI252" s="72">
        <f t="shared" si="40"/>
        <v>1612030101</v>
      </c>
      <c r="AK252" s="30" t="s">
        <v>138</v>
      </c>
      <c r="AL252" t="s">
        <v>1180</v>
      </c>
      <c r="AM252" s="72">
        <v>1612030101</v>
      </c>
      <c r="AN252" s="30" t="s">
        <v>1122</v>
      </c>
    </row>
    <row r="253" spans="35:40" x14ac:dyDescent="0.25">
      <c r="AI253" s="72">
        <f t="shared" si="40"/>
        <v>1612030102</v>
      </c>
      <c r="AK253" s="30" t="s">
        <v>138</v>
      </c>
      <c r="AL253" t="s">
        <v>1179</v>
      </c>
      <c r="AM253" s="72">
        <v>1612030102</v>
      </c>
      <c r="AN253" s="30" t="s">
        <v>1122</v>
      </c>
    </row>
    <row r="254" spans="35:40" x14ac:dyDescent="0.25">
      <c r="AI254" s="72">
        <f t="shared" si="40"/>
        <v>1612030103</v>
      </c>
      <c r="AK254" s="30" t="s">
        <v>138</v>
      </c>
      <c r="AL254" t="s">
        <v>1171</v>
      </c>
      <c r="AM254" s="72">
        <v>1612030103</v>
      </c>
      <c r="AN254" s="30" t="s">
        <v>1122</v>
      </c>
    </row>
    <row r="255" spans="35:40" x14ac:dyDescent="0.25">
      <c r="AI255" s="72">
        <f t="shared" si="40"/>
        <v>1612030104</v>
      </c>
      <c r="AK255" s="30" t="s">
        <v>138</v>
      </c>
      <c r="AL255" t="s">
        <v>1174</v>
      </c>
      <c r="AM255" s="72">
        <v>1612030104</v>
      </c>
      <c r="AN255" s="30" t="s">
        <v>1122</v>
      </c>
    </row>
    <row r="256" spans="35:40" x14ac:dyDescent="0.25">
      <c r="AI256" s="72">
        <f t="shared" si="40"/>
        <v>1612040100</v>
      </c>
      <c r="AK256" s="30" t="s">
        <v>138</v>
      </c>
      <c r="AL256" t="s">
        <v>887</v>
      </c>
      <c r="AM256" s="72">
        <v>1612040100</v>
      </c>
      <c r="AN256" s="30" t="s">
        <v>1122</v>
      </c>
    </row>
    <row r="257" spans="35:40" x14ac:dyDescent="0.25">
      <c r="AI257" s="72">
        <f t="shared" si="40"/>
        <v>1612040101</v>
      </c>
      <c r="AK257" s="30" t="s">
        <v>138</v>
      </c>
      <c r="AL257" t="s">
        <v>1165</v>
      </c>
      <c r="AM257" s="72">
        <v>1612040101</v>
      </c>
      <c r="AN257" s="30" t="s">
        <v>1122</v>
      </c>
    </row>
    <row r="258" spans="35:40" x14ac:dyDescent="0.25">
      <c r="AI258" s="72">
        <f t="shared" si="40"/>
        <v>1612040102</v>
      </c>
      <c r="AK258" s="30" t="s">
        <v>138</v>
      </c>
      <c r="AL258" t="s">
        <v>134</v>
      </c>
      <c r="AM258" s="72">
        <v>1612040102</v>
      </c>
      <c r="AN258" s="30" t="s">
        <v>1122</v>
      </c>
    </row>
    <row r="259" spans="35:40" x14ac:dyDescent="0.25">
      <c r="AI259" s="72">
        <f t="shared" si="40"/>
        <v>1612040103</v>
      </c>
      <c r="AK259" s="30" t="s">
        <v>138</v>
      </c>
      <c r="AL259" t="s">
        <v>1178</v>
      </c>
      <c r="AM259" s="72">
        <v>1612040103</v>
      </c>
      <c r="AN259" s="30" t="s">
        <v>1122</v>
      </c>
    </row>
    <row r="260" spans="35:40" x14ac:dyDescent="0.25">
      <c r="AI260" s="72">
        <f t="shared" si="40"/>
        <v>1612040104</v>
      </c>
      <c r="AK260" s="30" t="s">
        <v>138</v>
      </c>
      <c r="AL260" t="s">
        <v>1172</v>
      </c>
      <c r="AM260" s="72">
        <v>1612040104</v>
      </c>
      <c r="AN260" s="30" t="s">
        <v>1122</v>
      </c>
    </row>
    <row r="261" spans="35:40" x14ac:dyDescent="0.25">
      <c r="AI261" s="72">
        <f t="shared" si="40"/>
        <v>1612050100</v>
      </c>
      <c r="AK261" s="30" t="s">
        <v>138</v>
      </c>
      <c r="AL261" t="s">
        <v>1166</v>
      </c>
      <c r="AM261" s="72">
        <v>1612050100</v>
      </c>
      <c r="AN261" s="30" t="s">
        <v>1122</v>
      </c>
    </row>
    <row r="262" spans="35:40" x14ac:dyDescent="0.25">
      <c r="AI262" s="72">
        <f t="shared" si="40"/>
        <v>1612050101</v>
      </c>
      <c r="AK262" s="30" t="s">
        <v>138</v>
      </c>
      <c r="AL262" t="s">
        <v>135</v>
      </c>
      <c r="AM262" s="72">
        <v>1612050101</v>
      </c>
      <c r="AN262" s="30" t="s">
        <v>1122</v>
      </c>
    </row>
    <row r="263" spans="35:40" x14ac:dyDescent="0.25">
      <c r="AI263" s="72">
        <f t="shared" si="40"/>
        <v>1612050102</v>
      </c>
      <c r="AK263" s="30" t="s">
        <v>138</v>
      </c>
      <c r="AL263" t="s">
        <v>136</v>
      </c>
      <c r="AM263" s="72">
        <v>1612050102</v>
      </c>
      <c r="AN263" s="30" t="s">
        <v>1122</v>
      </c>
    </row>
    <row r="264" spans="35:40" x14ac:dyDescent="0.25">
      <c r="AI264" s="72">
        <f t="shared" si="40"/>
        <v>1612050103</v>
      </c>
      <c r="AK264" s="30" t="s">
        <v>138</v>
      </c>
      <c r="AL264" t="s">
        <v>1170</v>
      </c>
      <c r="AM264" s="72">
        <v>1612050103</v>
      </c>
      <c r="AN264" s="30" t="s">
        <v>1122</v>
      </c>
    </row>
    <row r="265" spans="35:40" x14ac:dyDescent="0.25">
      <c r="AI265" s="72">
        <f t="shared" si="40"/>
        <v>1612050104</v>
      </c>
      <c r="AK265" s="30" t="s">
        <v>138</v>
      </c>
      <c r="AL265" t="s">
        <v>137</v>
      </c>
      <c r="AM265" s="72">
        <v>1612050104</v>
      </c>
      <c r="AN265" s="30" t="s">
        <v>1122</v>
      </c>
    </row>
    <row r="266" spans="35:40" x14ac:dyDescent="0.25">
      <c r="AI266" s="72">
        <f t="shared" si="40"/>
        <v>913010102</v>
      </c>
      <c r="AK266" s="30" t="s">
        <v>933</v>
      </c>
      <c r="AL266" t="s">
        <v>667</v>
      </c>
      <c r="AM266" s="72">
        <v>913010102</v>
      </c>
      <c r="AN266" s="30" t="s">
        <v>40</v>
      </c>
    </row>
    <row r="267" spans="35:40" x14ac:dyDescent="0.25">
      <c r="AI267" s="72">
        <f t="shared" si="40"/>
        <v>913010103</v>
      </c>
      <c r="AK267" s="30" t="s">
        <v>933</v>
      </c>
      <c r="AL267" t="s">
        <v>668</v>
      </c>
      <c r="AM267" s="72">
        <v>913010103</v>
      </c>
      <c r="AN267" s="30" t="s">
        <v>40</v>
      </c>
    </row>
    <row r="268" spans="35:40" x14ac:dyDescent="0.25">
      <c r="AI268" s="72">
        <f t="shared" si="40"/>
        <v>913010104</v>
      </c>
      <c r="AK268" s="30" t="s">
        <v>933</v>
      </c>
      <c r="AL268" t="s">
        <v>669</v>
      </c>
      <c r="AM268" s="72">
        <v>913010104</v>
      </c>
      <c r="AN268" s="30" t="s">
        <v>40</v>
      </c>
    </row>
    <row r="269" spans="35:40" x14ac:dyDescent="0.25">
      <c r="AI269" s="72">
        <f t="shared" si="40"/>
        <v>913010106</v>
      </c>
      <c r="AK269" s="30" t="s">
        <v>933</v>
      </c>
      <c r="AL269" t="s">
        <v>670</v>
      </c>
      <c r="AM269" s="72">
        <v>913010106</v>
      </c>
      <c r="AN269" s="30" t="s">
        <v>40</v>
      </c>
    </row>
    <row r="270" spans="35:40" x14ac:dyDescent="0.25">
      <c r="AI270" s="72">
        <f t="shared" si="40"/>
        <v>913010107</v>
      </c>
      <c r="AK270" s="30" t="s">
        <v>933</v>
      </c>
      <c r="AL270" t="s">
        <v>671</v>
      </c>
      <c r="AM270" s="72">
        <v>913010107</v>
      </c>
      <c r="AN270" s="30" t="s">
        <v>40</v>
      </c>
    </row>
    <row r="271" spans="35:40" x14ac:dyDescent="0.25">
      <c r="AI271" s="72">
        <f t="shared" si="40"/>
        <v>913020201</v>
      </c>
      <c r="AK271" s="30" t="s">
        <v>933</v>
      </c>
      <c r="AL271" t="s">
        <v>672</v>
      </c>
      <c r="AM271" s="72">
        <v>913020201</v>
      </c>
      <c r="AN271" s="30" t="s">
        <v>40</v>
      </c>
    </row>
    <row r="272" spans="35:40" x14ac:dyDescent="0.25">
      <c r="AI272" s="72">
        <f t="shared" si="40"/>
        <v>913020202</v>
      </c>
      <c r="AK272" s="30" t="s">
        <v>933</v>
      </c>
      <c r="AL272" t="s">
        <v>673</v>
      </c>
      <c r="AM272" s="72">
        <v>913020202</v>
      </c>
      <c r="AN272" s="30" t="s">
        <v>40</v>
      </c>
    </row>
    <row r="273" spans="35:40" x14ac:dyDescent="0.25">
      <c r="AI273" s="72">
        <f t="shared" si="40"/>
        <v>913020203</v>
      </c>
      <c r="AK273" s="30" t="s">
        <v>933</v>
      </c>
      <c r="AL273" t="s">
        <v>674</v>
      </c>
      <c r="AM273" s="72">
        <v>913020203</v>
      </c>
      <c r="AN273" s="30" t="s">
        <v>40</v>
      </c>
    </row>
    <row r="274" spans="35:40" x14ac:dyDescent="0.25">
      <c r="AI274" s="72">
        <f t="shared" si="40"/>
        <v>913020301</v>
      </c>
      <c r="AK274" s="30" t="s">
        <v>933</v>
      </c>
      <c r="AL274" t="s">
        <v>675</v>
      </c>
      <c r="AM274" s="72">
        <v>913020301</v>
      </c>
      <c r="AN274" s="30" t="s">
        <v>40</v>
      </c>
    </row>
    <row r="275" spans="35:40" x14ac:dyDescent="0.25">
      <c r="AI275" s="72">
        <f t="shared" si="40"/>
        <v>913020302</v>
      </c>
      <c r="AK275" s="30" t="s">
        <v>933</v>
      </c>
      <c r="AL275" t="s">
        <v>676</v>
      </c>
      <c r="AM275" s="72">
        <v>913020302</v>
      </c>
      <c r="AN275" s="30" t="s">
        <v>40</v>
      </c>
    </row>
    <row r="276" spans="35:40" x14ac:dyDescent="0.25">
      <c r="AI276" s="72">
        <f t="shared" si="40"/>
        <v>913020306</v>
      </c>
      <c r="AK276" s="30" t="s">
        <v>933</v>
      </c>
      <c r="AL276" t="s">
        <v>677</v>
      </c>
      <c r="AM276" s="72">
        <v>913020306</v>
      </c>
      <c r="AN276" s="30" t="s">
        <v>40</v>
      </c>
    </row>
    <row r="277" spans="35:40" x14ac:dyDescent="0.25">
      <c r="AI277" s="72">
        <f t="shared" si="40"/>
        <v>913020312</v>
      </c>
      <c r="AK277" s="30" t="s">
        <v>933</v>
      </c>
      <c r="AL277" t="s">
        <v>678</v>
      </c>
      <c r="AM277" s="72">
        <v>913020312</v>
      </c>
      <c r="AN277" s="30" t="s">
        <v>40</v>
      </c>
    </row>
    <row r="278" spans="35:40" x14ac:dyDescent="0.25">
      <c r="AI278" s="72">
        <f t="shared" si="40"/>
        <v>913020313</v>
      </c>
      <c r="AK278" s="30" t="s">
        <v>933</v>
      </c>
      <c r="AL278" t="s">
        <v>679</v>
      </c>
      <c r="AM278" s="72">
        <v>913020313</v>
      </c>
      <c r="AN278" s="30" t="s">
        <v>40</v>
      </c>
    </row>
    <row r="279" spans="35:40" x14ac:dyDescent="0.25">
      <c r="AI279" s="72">
        <f t="shared" si="40"/>
        <v>913020401</v>
      </c>
      <c r="AK279" s="30" t="s">
        <v>933</v>
      </c>
      <c r="AL279" t="s">
        <v>680</v>
      </c>
      <c r="AM279" s="72">
        <v>913020401</v>
      </c>
      <c r="AN279" s="30" t="s">
        <v>40</v>
      </c>
    </row>
    <row r="280" spans="35:40" x14ac:dyDescent="0.25">
      <c r="AI280" s="72">
        <f t="shared" si="40"/>
        <v>913020405</v>
      </c>
      <c r="AK280" s="30" t="s">
        <v>933</v>
      </c>
      <c r="AL280" t="s">
        <v>681</v>
      </c>
      <c r="AM280" s="72">
        <v>913020405</v>
      </c>
      <c r="AN280" s="30" t="s">
        <v>40</v>
      </c>
    </row>
    <row r="281" spans="35:40" x14ac:dyDescent="0.25">
      <c r="AI281" s="72">
        <f t="shared" si="40"/>
        <v>913020406</v>
      </c>
      <c r="AK281" s="30" t="s">
        <v>933</v>
      </c>
      <c r="AL281" t="s">
        <v>682</v>
      </c>
      <c r="AM281" s="72">
        <v>913020406</v>
      </c>
      <c r="AN281" s="30" t="s">
        <v>40</v>
      </c>
    </row>
    <row r="282" spans="35:40" x14ac:dyDescent="0.25">
      <c r="AI282" s="72">
        <f t="shared" si="40"/>
        <v>913020413</v>
      </c>
      <c r="AK282" s="30" t="s">
        <v>933</v>
      </c>
      <c r="AL282" t="s">
        <v>683</v>
      </c>
      <c r="AM282" s="72">
        <v>913020413</v>
      </c>
      <c r="AN282" s="30" t="s">
        <v>40</v>
      </c>
    </row>
    <row r="283" spans="35:40" x14ac:dyDescent="0.25">
      <c r="AI283" s="72">
        <f t="shared" si="40"/>
        <v>913020414</v>
      </c>
      <c r="AK283" s="30" t="s">
        <v>933</v>
      </c>
      <c r="AL283" t="s">
        <v>684</v>
      </c>
      <c r="AM283" s="72">
        <v>913020414</v>
      </c>
      <c r="AN283" s="30" t="s">
        <v>40</v>
      </c>
    </row>
    <row r="284" spans="35:40" x14ac:dyDescent="0.25">
      <c r="AI284" s="72">
        <f t="shared" si="40"/>
        <v>913020415</v>
      </c>
      <c r="AK284" s="30" t="s">
        <v>933</v>
      </c>
      <c r="AL284" t="s">
        <v>685</v>
      </c>
      <c r="AM284" s="72">
        <v>913020415</v>
      </c>
      <c r="AN284" s="30" t="s">
        <v>40</v>
      </c>
    </row>
    <row r="285" spans="35:40" x14ac:dyDescent="0.25">
      <c r="AI285" s="72">
        <f t="shared" si="40"/>
        <v>913020423</v>
      </c>
      <c r="AK285" s="30" t="s">
        <v>933</v>
      </c>
      <c r="AL285" t="s">
        <v>686</v>
      </c>
      <c r="AM285" s="72">
        <v>913020423</v>
      </c>
      <c r="AN285" s="30" t="s">
        <v>40</v>
      </c>
    </row>
    <row r="286" spans="35:40" x14ac:dyDescent="0.25">
      <c r="AI286" s="72">
        <f t="shared" si="40"/>
        <v>913020424</v>
      </c>
      <c r="AK286" s="30" t="s">
        <v>933</v>
      </c>
      <c r="AL286" t="s">
        <v>687</v>
      </c>
      <c r="AM286" s="72">
        <v>913020424</v>
      </c>
      <c r="AN286" s="30" t="s">
        <v>40</v>
      </c>
    </row>
    <row r="287" spans="35:40" x14ac:dyDescent="0.25">
      <c r="AI287" s="72">
        <f t="shared" si="40"/>
        <v>913020425</v>
      </c>
      <c r="AK287" s="30" t="s">
        <v>933</v>
      </c>
      <c r="AL287" t="s">
        <v>688</v>
      </c>
      <c r="AM287" s="72">
        <v>913020425</v>
      </c>
      <c r="AN287" s="30" t="s">
        <v>40</v>
      </c>
    </row>
    <row r="288" spans="35:40" x14ac:dyDescent="0.25">
      <c r="AI288" s="72">
        <f t="shared" si="40"/>
        <v>913020501</v>
      </c>
      <c r="AK288" s="30" t="s">
        <v>933</v>
      </c>
      <c r="AL288" t="s">
        <v>689</v>
      </c>
      <c r="AM288" s="72">
        <v>913020501</v>
      </c>
      <c r="AN288" s="30" t="s">
        <v>40</v>
      </c>
    </row>
    <row r="289" spans="35:40" x14ac:dyDescent="0.25">
      <c r="AI289" s="72">
        <f t="shared" si="40"/>
        <v>913030101</v>
      </c>
      <c r="AK289" s="30" t="s">
        <v>933</v>
      </c>
      <c r="AL289" t="s">
        <v>690</v>
      </c>
      <c r="AM289" s="72">
        <v>913030101</v>
      </c>
      <c r="AN289" s="30" t="s">
        <v>40</v>
      </c>
    </row>
    <row r="290" spans="35:40" x14ac:dyDescent="0.25">
      <c r="AI290" s="72">
        <f t="shared" si="40"/>
        <v>913030302</v>
      </c>
      <c r="AK290" s="30" t="s">
        <v>933</v>
      </c>
      <c r="AL290" t="s">
        <v>691</v>
      </c>
      <c r="AM290" s="72">
        <v>913030302</v>
      </c>
      <c r="AN290" s="30" t="s">
        <v>40</v>
      </c>
    </row>
    <row r="291" spans="35:40" x14ac:dyDescent="0.25">
      <c r="AI291" s="72">
        <f t="shared" si="40"/>
        <v>913030304</v>
      </c>
      <c r="AK291" s="30" t="s">
        <v>933</v>
      </c>
      <c r="AL291" t="s">
        <v>692</v>
      </c>
      <c r="AM291" s="72">
        <v>913030304</v>
      </c>
      <c r="AN291" s="30" t="s">
        <v>40</v>
      </c>
    </row>
    <row r="292" spans="35:40" x14ac:dyDescent="0.25">
      <c r="AI292" s="72">
        <f t="shared" si="40"/>
        <v>913030305</v>
      </c>
      <c r="AK292" s="30" t="s">
        <v>933</v>
      </c>
      <c r="AL292" t="s">
        <v>693</v>
      </c>
      <c r="AM292" s="72">
        <v>913030305</v>
      </c>
      <c r="AN292" s="30" t="s">
        <v>40</v>
      </c>
    </row>
    <row r="293" spans="35:40" x14ac:dyDescent="0.25">
      <c r="AI293" s="72">
        <f t="shared" si="40"/>
        <v>913030501</v>
      </c>
      <c r="AK293" s="30" t="s">
        <v>933</v>
      </c>
      <c r="AL293" t="s">
        <v>694</v>
      </c>
      <c r="AM293" s="72">
        <v>913030501</v>
      </c>
      <c r="AN293" s="30" t="s">
        <v>40</v>
      </c>
    </row>
    <row r="294" spans="35:40" x14ac:dyDescent="0.25">
      <c r="AI294" s="72">
        <f t="shared" si="40"/>
        <v>913030802</v>
      </c>
      <c r="AK294" s="30" t="s">
        <v>933</v>
      </c>
      <c r="AL294" t="s">
        <v>695</v>
      </c>
      <c r="AM294" s="72">
        <v>913030802</v>
      </c>
      <c r="AN294" s="30" t="s">
        <v>40</v>
      </c>
    </row>
    <row r="295" spans="35:40" x14ac:dyDescent="0.25">
      <c r="AI295" s="72">
        <f t="shared" si="40"/>
        <v>913030803</v>
      </c>
      <c r="AK295" s="30" t="s">
        <v>933</v>
      </c>
      <c r="AL295" t="s">
        <v>696</v>
      </c>
      <c r="AM295" s="72">
        <v>913030803</v>
      </c>
      <c r="AN295" s="30" t="s">
        <v>40</v>
      </c>
    </row>
    <row r="296" spans="35:40" x14ac:dyDescent="0.25">
      <c r="AI296" s="72">
        <f t="shared" si="40"/>
        <v>913030804</v>
      </c>
      <c r="AK296" s="30" t="s">
        <v>933</v>
      </c>
      <c r="AL296" t="s">
        <v>697</v>
      </c>
      <c r="AM296" s="72">
        <v>913030804</v>
      </c>
      <c r="AN296" s="30" t="s">
        <v>40</v>
      </c>
    </row>
    <row r="297" spans="35:40" x14ac:dyDescent="0.25">
      <c r="AI297" s="72">
        <f t="shared" si="40"/>
        <v>913030805</v>
      </c>
      <c r="AK297" s="30" t="s">
        <v>933</v>
      </c>
      <c r="AL297" t="s">
        <v>698</v>
      </c>
      <c r="AM297" s="72">
        <v>913030805</v>
      </c>
      <c r="AN297" s="30" t="s">
        <v>40</v>
      </c>
    </row>
    <row r="298" spans="35:40" x14ac:dyDescent="0.25">
      <c r="AI298" s="72">
        <f t="shared" si="40"/>
        <v>913030806</v>
      </c>
      <c r="AK298" s="30" t="s">
        <v>933</v>
      </c>
      <c r="AL298" t="s">
        <v>699</v>
      </c>
      <c r="AM298" s="72">
        <v>913030806</v>
      </c>
      <c r="AN298" s="30" t="s">
        <v>40</v>
      </c>
    </row>
    <row r="299" spans="35:40" x14ac:dyDescent="0.25">
      <c r="AI299" s="72">
        <f t="shared" si="40"/>
        <v>913030807</v>
      </c>
      <c r="AK299" s="30" t="s">
        <v>933</v>
      </c>
      <c r="AL299" t="s">
        <v>700</v>
      </c>
      <c r="AM299" s="72">
        <v>913030807</v>
      </c>
      <c r="AN299" s="30" t="s">
        <v>40</v>
      </c>
    </row>
    <row r="300" spans="35:40" x14ac:dyDescent="0.25">
      <c r="AI300" s="72">
        <f t="shared" si="40"/>
        <v>913030809</v>
      </c>
      <c r="AK300" s="30" t="s">
        <v>933</v>
      </c>
      <c r="AL300" t="s">
        <v>701</v>
      </c>
      <c r="AM300" s="72">
        <v>913030809</v>
      </c>
      <c r="AN300" s="30" t="s">
        <v>40</v>
      </c>
    </row>
    <row r="301" spans="35:40" x14ac:dyDescent="0.25">
      <c r="AI301" s="72">
        <f t="shared" ref="AI301:AI364" si="41">$AM301</f>
        <v>913030902</v>
      </c>
      <c r="AK301" s="30" t="s">
        <v>933</v>
      </c>
      <c r="AL301" t="s">
        <v>702</v>
      </c>
      <c r="AM301" s="72">
        <v>913030902</v>
      </c>
      <c r="AN301" s="30" t="s">
        <v>40</v>
      </c>
    </row>
    <row r="302" spans="35:40" x14ac:dyDescent="0.25">
      <c r="AI302" s="72">
        <f t="shared" si="41"/>
        <v>913030903</v>
      </c>
      <c r="AK302" s="30" t="s">
        <v>933</v>
      </c>
      <c r="AL302" t="s">
        <v>703</v>
      </c>
      <c r="AM302" s="72">
        <v>913030903</v>
      </c>
      <c r="AN302" s="30" t="s">
        <v>40</v>
      </c>
    </row>
    <row r="303" spans="35:40" x14ac:dyDescent="0.25">
      <c r="AI303" s="72">
        <f t="shared" si="41"/>
        <v>913030905</v>
      </c>
      <c r="AK303" s="30" t="s">
        <v>933</v>
      </c>
      <c r="AL303" t="s">
        <v>704</v>
      </c>
      <c r="AM303" s="72">
        <v>913030905</v>
      </c>
      <c r="AN303" s="30" t="s">
        <v>40</v>
      </c>
    </row>
    <row r="304" spans="35:40" x14ac:dyDescent="0.25">
      <c r="AI304" s="72">
        <f t="shared" si="41"/>
        <v>913030906</v>
      </c>
      <c r="AK304" s="30" t="s">
        <v>933</v>
      </c>
      <c r="AL304" t="s">
        <v>705</v>
      </c>
      <c r="AM304" s="72">
        <v>913030906</v>
      </c>
      <c r="AN304" s="30" t="s">
        <v>40</v>
      </c>
    </row>
    <row r="305" spans="35:40" x14ac:dyDescent="0.25">
      <c r="AI305" s="72">
        <f t="shared" si="41"/>
        <v>913031001</v>
      </c>
      <c r="AK305" s="30" t="s">
        <v>933</v>
      </c>
      <c r="AL305" t="s">
        <v>706</v>
      </c>
      <c r="AM305" s="72">
        <v>913031001</v>
      </c>
      <c r="AN305" s="30" t="s">
        <v>40</v>
      </c>
    </row>
    <row r="306" spans="35:40" x14ac:dyDescent="0.25">
      <c r="AI306" s="72">
        <f t="shared" si="41"/>
        <v>913031002</v>
      </c>
      <c r="AK306" s="30" t="s">
        <v>933</v>
      </c>
      <c r="AL306" t="s">
        <v>707</v>
      </c>
      <c r="AM306" s="72">
        <v>913031002</v>
      </c>
      <c r="AN306" s="30" t="s">
        <v>40</v>
      </c>
    </row>
    <row r="307" spans="35:40" x14ac:dyDescent="0.25">
      <c r="AI307" s="72">
        <f t="shared" si="41"/>
        <v>913031003</v>
      </c>
      <c r="AK307" s="30" t="s">
        <v>933</v>
      </c>
      <c r="AL307" t="s">
        <v>708</v>
      </c>
      <c r="AM307" s="72">
        <v>913031003</v>
      </c>
      <c r="AN307" s="30" t="s">
        <v>40</v>
      </c>
    </row>
    <row r="308" spans="35:40" x14ac:dyDescent="0.25">
      <c r="AI308" s="72">
        <f t="shared" si="41"/>
        <v>913031004</v>
      </c>
      <c r="AK308" s="30" t="s">
        <v>933</v>
      </c>
      <c r="AL308" t="s">
        <v>709</v>
      </c>
      <c r="AM308" s="72">
        <v>913031004</v>
      </c>
      <c r="AN308" s="30" t="s">
        <v>40</v>
      </c>
    </row>
    <row r="309" spans="35:40" x14ac:dyDescent="0.25">
      <c r="AI309" s="72">
        <f t="shared" si="41"/>
        <v>913031005</v>
      </c>
      <c r="AK309" s="30" t="s">
        <v>933</v>
      </c>
      <c r="AL309" t="s">
        <v>710</v>
      </c>
      <c r="AM309" s="72">
        <v>913031005</v>
      </c>
      <c r="AN309" s="30" t="s">
        <v>40</v>
      </c>
    </row>
    <row r="310" spans="35:40" x14ac:dyDescent="0.25">
      <c r="AI310" s="72">
        <f t="shared" si="41"/>
        <v>913031006</v>
      </c>
      <c r="AK310" s="30" t="s">
        <v>933</v>
      </c>
      <c r="AL310" t="s">
        <v>711</v>
      </c>
      <c r="AM310" s="72">
        <v>913031006</v>
      </c>
      <c r="AN310" s="30" t="s">
        <v>40</v>
      </c>
    </row>
    <row r="311" spans="35:40" x14ac:dyDescent="0.25">
      <c r="AI311" s="72">
        <f t="shared" si="41"/>
        <v>913031007</v>
      </c>
      <c r="AK311" s="30" t="s">
        <v>933</v>
      </c>
      <c r="AL311" t="s">
        <v>712</v>
      </c>
      <c r="AM311" s="72">
        <v>913031007</v>
      </c>
      <c r="AN311" s="30" t="s">
        <v>40</v>
      </c>
    </row>
    <row r="312" spans="35:40" x14ac:dyDescent="0.25">
      <c r="AI312" s="72">
        <f t="shared" si="41"/>
        <v>913031008</v>
      </c>
      <c r="AK312" s="30" t="s">
        <v>933</v>
      </c>
      <c r="AL312" t="s">
        <v>713</v>
      </c>
      <c r="AM312" s="72">
        <v>913031008</v>
      </c>
      <c r="AN312" s="30" t="s">
        <v>40</v>
      </c>
    </row>
    <row r="313" spans="35:40" x14ac:dyDescent="0.25">
      <c r="AI313" s="72">
        <f t="shared" si="41"/>
        <v>913031009</v>
      </c>
      <c r="AK313" s="30" t="s">
        <v>933</v>
      </c>
      <c r="AL313" t="s">
        <v>714</v>
      </c>
      <c r="AM313" s="72">
        <v>913031009</v>
      </c>
      <c r="AN313" s="30" t="s">
        <v>40</v>
      </c>
    </row>
    <row r="314" spans="35:40" x14ac:dyDescent="0.25">
      <c r="AI314" s="72">
        <f t="shared" si="41"/>
        <v>913031010</v>
      </c>
      <c r="AK314" s="30" t="s">
        <v>933</v>
      </c>
      <c r="AL314" t="s">
        <v>715</v>
      </c>
      <c r="AM314" s="72">
        <v>913031010</v>
      </c>
      <c r="AN314" s="30" t="s">
        <v>40</v>
      </c>
    </row>
    <row r="315" spans="35:40" x14ac:dyDescent="0.25">
      <c r="AI315" s="72">
        <f t="shared" si="41"/>
        <v>913040101</v>
      </c>
      <c r="AK315" s="30" t="s">
        <v>933</v>
      </c>
      <c r="AL315" t="s">
        <v>716</v>
      </c>
      <c r="AM315" s="72">
        <v>913040101</v>
      </c>
      <c r="AN315" s="30" t="s">
        <v>40</v>
      </c>
    </row>
    <row r="316" spans="35:40" x14ac:dyDescent="0.25">
      <c r="AI316" s="72">
        <f t="shared" si="41"/>
        <v>913040201</v>
      </c>
      <c r="AK316" s="30" t="s">
        <v>933</v>
      </c>
      <c r="AL316" t="s">
        <v>717</v>
      </c>
      <c r="AM316" s="72">
        <v>913040201</v>
      </c>
      <c r="AN316" s="30" t="s">
        <v>40</v>
      </c>
    </row>
    <row r="317" spans="35:40" x14ac:dyDescent="0.25">
      <c r="AI317" s="72">
        <f t="shared" si="41"/>
        <v>913040301</v>
      </c>
      <c r="AK317" s="30" t="s">
        <v>933</v>
      </c>
      <c r="AL317" t="s">
        <v>718</v>
      </c>
      <c r="AM317" s="72">
        <v>913040301</v>
      </c>
      <c r="AN317" s="30" t="s">
        <v>40</v>
      </c>
    </row>
    <row r="318" spans="35:40" x14ac:dyDescent="0.25">
      <c r="AI318" s="72">
        <f t="shared" si="41"/>
        <v>913050101</v>
      </c>
      <c r="AK318" s="30" t="s">
        <v>933</v>
      </c>
      <c r="AL318" t="s">
        <v>1214</v>
      </c>
      <c r="AM318" s="72">
        <v>913050101</v>
      </c>
      <c r="AN318" s="30" t="s">
        <v>40</v>
      </c>
    </row>
    <row r="319" spans="35:40" x14ac:dyDescent="0.25">
      <c r="AI319" s="72">
        <f t="shared" si="41"/>
        <v>913050201</v>
      </c>
      <c r="AK319" s="30" t="s">
        <v>933</v>
      </c>
      <c r="AL319" t="s">
        <v>719</v>
      </c>
      <c r="AM319" s="72">
        <v>913050201</v>
      </c>
      <c r="AN319" s="30" t="s">
        <v>40</v>
      </c>
    </row>
    <row r="320" spans="35:40" x14ac:dyDescent="0.25">
      <c r="AI320" s="72">
        <f t="shared" si="41"/>
        <v>913050304</v>
      </c>
      <c r="AK320" s="30" t="s">
        <v>933</v>
      </c>
      <c r="AL320" t="s">
        <v>720</v>
      </c>
      <c r="AM320" s="72">
        <v>913050304</v>
      </c>
      <c r="AN320" s="30" t="s">
        <v>40</v>
      </c>
    </row>
    <row r="321" spans="35:40" x14ac:dyDescent="0.25">
      <c r="AI321" s="72">
        <f t="shared" si="41"/>
        <v>913050403</v>
      </c>
      <c r="AK321" s="30" t="s">
        <v>933</v>
      </c>
      <c r="AL321" t="s">
        <v>721</v>
      </c>
      <c r="AM321" s="72">
        <v>913050403</v>
      </c>
      <c r="AN321" s="30" t="s">
        <v>40</v>
      </c>
    </row>
    <row r="322" spans="35:40" x14ac:dyDescent="0.25">
      <c r="AI322" s="72">
        <f t="shared" si="41"/>
        <v>913050405</v>
      </c>
      <c r="AK322" s="30" t="s">
        <v>933</v>
      </c>
      <c r="AL322" t="s">
        <v>722</v>
      </c>
      <c r="AM322" s="72">
        <v>913050405</v>
      </c>
      <c r="AN322" s="30" t="s">
        <v>40</v>
      </c>
    </row>
    <row r="323" spans="35:40" x14ac:dyDescent="0.25">
      <c r="AI323" s="72">
        <f t="shared" si="41"/>
        <v>913050501</v>
      </c>
      <c r="AK323" s="30" t="s">
        <v>933</v>
      </c>
      <c r="AL323" t="s">
        <v>723</v>
      </c>
      <c r="AM323" s="72">
        <v>913050501</v>
      </c>
      <c r="AN323" s="30" t="s">
        <v>40</v>
      </c>
    </row>
    <row r="324" spans="35:40" x14ac:dyDescent="0.25">
      <c r="AI324" s="72">
        <f t="shared" si="41"/>
        <v>913070101</v>
      </c>
      <c r="AK324" s="30" t="s">
        <v>933</v>
      </c>
      <c r="AL324" t="s">
        <v>1282</v>
      </c>
      <c r="AM324" s="72">
        <v>913070101</v>
      </c>
      <c r="AN324" s="30" t="s">
        <v>40</v>
      </c>
    </row>
    <row r="325" spans="35:40" x14ac:dyDescent="0.25">
      <c r="AI325" s="72">
        <f t="shared" si="41"/>
        <v>913070106</v>
      </c>
      <c r="AK325" s="30" t="s">
        <v>933</v>
      </c>
      <c r="AL325" t="s">
        <v>935</v>
      </c>
      <c r="AM325" s="72">
        <v>913070106</v>
      </c>
      <c r="AN325" s="30" t="s">
        <v>40</v>
      </c>
    </row>
    <row r="326" spans="35:40" x14ac:dyDescent="0.25">
      <c r="AI326" s="72">
        <f t="shared" si="41"/>
        <v>913080101</v>
      </c>
      <c r="AK326" s="30" t="s">
        <v>933</v>
      </c>
      <c r="AL326" t="s">
        <v>724</v>
      </c>
      <c r="AM326" s="72">
        <v>913080101</v>
      </c>
      <c r="AN326" s="30" t="s">
        <v>40</v>
      </c>
    </row>
    <row r="327" spans="35:40" x14ac:dyDescent="0.25">
      <c r="AI327" s="72">
        <f t="shared" si="41"/>
        <v>913080401</v>
      </c>
      <c r="AK327" s="30" t="s">
        <v>933</v>
      </c>
      <c r="AL327" t="s">
        <v>725</v>
      </c>
      <c r="AM327" s="72">
        <v>913080401</v>
      </c>
      <c r="AN327" s="30" t="s">
        <v>40</v>
      </c>
    </row>
    <row r="328" spans="35:40" x14ac:dyDescent="0.25">
      <c r="AI328" s="72">
        <f t="shared" si="41"/>
        <v>913080501</v>
      </c>
      <c r="AK328" s="30" t="s">
        <v>933</v>
      </c>
      <c r="AL328" t="s">
        <v>726</v>
      </c>
      <c r="AM328" s="72">
        <v>913080501</v>
      </c>
      <c r="AN328" s="30" t="s">
        <v>40</v>
      </c>
    </row>
    <row r="329" spans="35:40" x14ac:dyDescent="0.25">
      <c r="AI329" s="72">
        <f t="shared" si="41"/>
        <v>913080601</v>
      </c>
      <c r="AK329" s="30" t="s">
        <v>933</v>
      </c>
      <c r="AL329" t="s">
        <v>727</v>
      </c>
      <c r="AM329" s="72">
        <v>913080601</v>
      </c>
      <c r="AN329" s="30" t="s">
        <v>40</v>
      </c>
    </row>
    <row r="330" spans="35:40" x14ac:dyDescent="0.25">
      <c r="AI330" s="72">
        <f t="shared" si="41"/>
        <v>913080701</v>
      </c>
      <c r="AK330" s="30" t="s">
        <v>933</v>
      </c>
      <c r="AL330" t="s">
        <v>728</v>
      </c>
      <c r="AM330" s="72">
        <v>913080701</v>
      </c>
      <c r="AN330" s="30" t="s">
        <v>40</v>
      </c>
    </row>
    <row r="331" spans="35:40" x14ac:dyDescent="0.25">
      <c r="AI331" s="72">
        <f t="shared" si="41"/>
        <v>913080801</v>
      </c>
      <c r="AK331" s="30" t="s">
        <v>933</v>
      </c>
      <c r="AL331" t="s">
        <v>729</v>
      </c>
      <c r="AM331" s="72">
        <v>913080801</v>
      </c>
      <c r="AN331" s="30" t="s">
        <v>40</v>
      </c>
    </row>
    <row r="332" spans="35:40" x14ac:dyDescent="0.25">
      <c r="AI332" s="72">
        <f t="shared" si="41"/>
        <v>913080901</v>
      </c>
      <c r="AK332" s="30" t="s">
        <v>933</v>
      </c>
      <c r="AL332" t="s">
        <v>730</v>
      </c>
      <c r="AM332" s="72">
        <v>913080901</v>
      </c>
      <c r="AN332" s="30" t="s">
        <v>40</v>
      </c>
    </row>
    <row r="333" spans="35:40" x14ac:dyDescent="0.25">
      <c r="AI333" s="72">
        <f t="shared" si="41"/>
        <v>913081001</v>
      </c>
      <c r="AK333" s="30" t="s">
        <v>933</v>
      </c>
      <c r="AL333" t="s">
        <v>731</v>
      </c>
      <c r="AM333" s="72">
        <v>913081001</v>
      </c>
      <c r="AN333" s="30" t="s">
        <v>40</v>
      </c>
    </row>
    <row r="334" spans="35:40" x14ac:dyDescent="0.25">
      <c r="AI334" s="72">
        <f t="shared" si="41"/>
        <v>913081101</v>
      </c>
      <c r="AK334" s="30" t="s">
        <v>933</v>
      </c>
      <c r="AL334" t="s">
        <v>732</v>
      </c>
      <c r="AM334" s="72">
        <v>913081101</v>
      </c>
      <c r="AN334" s="30" t="s">
        <v>40</v>
      </c>
    </row>
    <row r="335" spans="35:40" x14ac:dyDescent="0.25">
      <c r="AI335" s="72">
        <f t="shared" si="41"/>
        <v>913081201</v>
      </c>
      <c r="AK335" s="30" t="s">
        <v>933</v>
      </c>
      <c r="AL335" t="s">
        <v>733</v>
      </c>
      <c r="AM335" s="72">
        <v>913081201</v>
      </c>
      <c r="AN335" s="30" t="s">
        <v>40</v>
      </c>
    </row>
    <row r="336" spans="35:40" x14ac:dyDescent="0.25">
      <c r="AI336" s="72">
        <f t="shared" si="41"/>
        <v>913081301</v>
      </c>
      <c r="AK336" s="30" t="s">
        <v>933</v>
      </c>
      <c r="AL336" t="s">
        <v>734</v>
      </c>
      <c r="AM336" s="72">
        <v>913081301</v>
      </c>
      <c r="AN336" s="30" t="s">
        <v>40</v>
      </c>
    </row>
    <row r="337" spans="35:40" x14ac:dyDescent="0.25">
      <c r="AI337" s="72">
        <f t="shared" si="41"/>
        <v>913081401</v>
      </c>
      <c r="AK337" s="30" t="s">
        <v>933</v>
      </c>
      <c r="AL337" t="s">
        <v>735</v>
      </c>
      <c r="AM337" s="72">
        <v>913081401</v>
      </c>
      <c r="AN337" s="30" t="s">
        <v>40</v>
      </c>
    </row>
    <row r="338" spans="35:40" x14ac:dyDescent="0.25">
      <c r="AI338" s="72">
        <f t="shared" si="41"/>
        <v>913081703</v>
      </c>
      <c r="AK338" s="30" t="s">
        <v>933</v>
      </c>
      <c r="AL338" t="s">
        <v>736</v>
      </c>
      <c r="AM338" s="72">
        <v>913081703</v>
      </c>
      <c r="AN338" s="30" t="s">
        <v>40</v>
      </c>
    </row>
    <row r="339" spans="35:40" x14ac:dyDescent="0.25">
      <c r="AI339" s="72">
        <f t="shared" si="41"/>
        <v>913081802</v>
      </c>
      <c r="AK339" s="30" t="s">
        <v>933</v>
      </c>
      <c r="AL339" t="s">
        <v>737</v>
      </c>
      <c r="AM339" s="72">
        <v>913081802</v>
      </c>
      <c r="AN339" s="30" t="s">
        <v>40</v>
      </c>
    </row>
    <row r="340" spans="35:40" x14ac:dyDescent="0.25">
      <c r="AI340" s="72">
        <f t="shared" si="41"/>
        <v>913081803</v>
      </c>
      <c r="AK340" s="30" t="s">
        <v>933</v>
      </c>
      <c r="AL340" t="s">
        <v>738</v>
      </c>
      <c r="AM340" s="72">
        <v>913081803</v>
      </c>
      <c r="AN340" s="30" t="s">
        <v>40</v>
      </c>
    </row>
    <row r="341" spans="35:40" x14ac:dyDescent="0.25">
      <c r="AI341" s="72">
        <f t="shared" si="41"/>
        <v>913081804</v>
      </c>
      <c r="AK341" s="30" t="s">
        <v>933</v>
      </c>
      <c r="AL341" t="s">
        <v>739</v>
      </c>
      <c r="AM341" s="72">
        <v>913081804</v>
      </c>
      <c r="AN341" s="30" t="s">
        <v>40</v>
      </c>
    </row>
    <row r="342" spans="35:40" x14ac:dyDescent="0.25">
      <c r="AI342" s="72">
        <f t="shared" si="41"/>
        <v>913081805</v>
      </c>
      <c r="AK342" s="30" t="s">
        <v>933</v>
      </c>
      <c r="AL342" t="s">
        <v>740</v>
      </c>
      <c r="AM342" s="72">
        <v>913081805</v>
      </c>
      <c r="AN342" s="30" t="s">
        <v>40</v>
      </c>
    </row>
    <row r="343" spans="35:40" x14ac:dyDescent="0.25">
      <c r="AI343" s="72">
        <f t="shared" si="41"/>
        <v>913081901</v>
      </c>
      <c r="AK343" s="30" t="s">
        <v>933</v>
      </c>
      <c r="AL343" t="s">
        <v>741</v>
      </c>
      <c r="AM343" s="72">
        <v>913081901</v>
      </c>
      <c r="AN343" s="30" t="s">
        <v>40</v>
      </c>
    </row>
    <row r="344" spans="35:40" x14ac:dyDescent="0.25">
      <c r="AI344" s="72">
        <f t="shared" si="41"/>
        <v>913090101</v>
      </c>
      <c r="AK344" s="30" t="s">
        <v>933</v>
      </c>
      <c r="AL344" t="s">
        <v>742</v>
      </c>
      <c r="AM344" s="72">
        <v>913090101</v>
      </c>
      <c r="AN344" s="30" t="s">
        <v>40</v>
      </c>
    </row>
    <row r="345" spans="35:40" x14ac:dyDescent="0.25">
      <c r="AI345" s="72">
        <f t="shared" si="41"/>
        <v>913090202</v>
      </c>
      <c r="AK345" s="30" t="s">
        <v>933</v>
      </c>
      <c r="AL345" t="s">
        <v>743</v>
      </c>
      <c r="AM345" s="72">
        <v>913090202</v>
      </c>
      <c r="AN345" s="30" t="s">
        <v>40</v>
      </c>
    </row>
    <row r="346" spans="35:40" x14ac:dyDescent="0.25">
      <c r="AI346" s="72">
        <f t="shared" si="41"/>
        <v>913090203</v>
      </c>
      <c r="AK346" s="30" t="s">
        <v>933</v>
      </c>
      <c r="AL346" t="s">
        <v>744</v>
      </c>
      <c r="AM346" s="72">
        <v>913090203</v>
      </c>
      <c r="AN346" s="30" t="s">
        <v>40</v>
      </c>
    </row>
    <row r="347" spans="35:40" x14ac:dyDescent="0.25">
      <c r="AI347" s="72">
        <f t="shared" si="41"/>
        <v>913090204</v>
      </c>
      <c r="AK347" s="30" t="s">
        <v>933</v>
      </c>
      <c r="AL347" t="s">
        <v>745</v>
      </c>
      <c r="AM347" s="72">
        <v>913090204</v>
      </c>
      <c r="AN347" s="30" t="s">
        <v>40</v>
      </c>
    </row>
    <row r="348" spans="35:40" x14ac:dyDescent="0.25">
      <c r="AI348" s="72">
        <f t="shared" si="41"/>
        <v>913090205</v>
      </c>
      <c r="AK348" s="30" t="s">
        <v>933</v>
      </c>
      <c r="AL348" t="s">
        <v>746</v>
      </c>
      <c r="AM348" s="72">
        <v>913090205</v>
      </c>
      <c r="AN348" s="30" t="s">
        <v>40</v>
      </c>
    </row>
    <row r="349" spans="35:40" x14ac:dyDescent="0.25">
      <c r="AI349" s="72">
        <f t="shared" si="41"/>
        <v>913090301</v>
      </c>
      <c r="AK349" s="30" t="s">
        <v>933</v>
      </c>
      <c r="AL349" t="s">
        <v>747</v>
      </c>
      <c r="AM349" s="72">
        <v>913090301</v>
      </c>
      <c r="AN349" s="30" t="s">
        <v>40</v>
      </c>
    </row>
    <row r="350" spans="35:40" x14ac:dyDescent="0.25">
      <c r="AI350" s="72">
        <f t="shared" si="41"/>
        <v>913090404</v>
      </c>
      <c r="AK350" s="30" t="s">
        <v>933</v>
      </c>
      <c r="AL350" t="s">
        <v>934</v>
      </c>
      <c r="AM350" s="72">
        <v>913090404</v>
      </c>
      <c r="AN350" s="30" t="s">
        <v>40</v>
      </c>
    </row>
    <row r="351" spans="35:40" x14ac:dyDescent="0.25">
      <c r="AI351" s="72">
        <f t="shared" si="41"/>
        <v>913090607</v>
      </c>
      <c r="AK351" s="30" t="s">
        <v>933</v>
      </c>
      <c r="AL351" t="s">
        <v>748</v>
      </c>
      <c r="AM351" s="72">
        <v>913090607</v>
      </c>
      <c r="AN351" s="30" t="s">
        <v>40</v>
      </c>
    </row>
    <row r="352" spans="35:40" x14ac:dyDescent="0.25">
      <c r="AI352" s="72">
        <f t="shared" si="41"/>
        <v>913090701</v>
      </c>
      <c r="AK352" s="30" t="s">
        <v>933</v>
      </c>
      <c r="AL352" t="s">
        <v>749</v>
      </c>
      <c r="AM352" s="72">
        <v>913090701</v>
      </c>
      <c r="AN352" s="30" t="s">
        <v>40</v>
      </c>
    </row>
    <row r="353" spans="35:40" x14ac:dyDescent="0.25">
      <c r="AI353" s="72">
        <f t="shared" si="41"/>
        <v>913091501</v>
      </c>
      <c r="AK353" s="30" t="s">
        <v>933</v>
      </c>
      <c r="AL353" t="s">
        <v>750</v>
      </c>
      <c r="AM353" s="72">
        <v>913091501</v>
      </c>
      <c r="AN353" s="30" t="s">
        <v>40</v>
      </c>
    </row>
    <row r="354" spans="35:40" x14ac:dyDescent="0.25">
      <c r="AI354" s="72">
        <f t="shared" si="41"/>
        <v>913091702</v>
      </c>
      <c r="AK354" s="30" t="s">
        <v>933</v>
      </c>
      <c r="AL354" t="s">
        <v>751</v>
      </c>
      <c r="AM354" s="72">
        <v>913091702</v>
      </c>
      <c r="AN354" s="30" t="s">
        <v>40</v>
      </c>
    </row>
    <row r="355" spans="35:40" x14ac:dyDescent="0.25">
      <c r="AI355" s="72">
        <f t="shared" si="41"/>
        <v>913091703</v>
      </c>
      <c r="AK355" s="30" t="s">
        <v>933</v>
      </c>
      <c r="AL355" t="s">
        <v>752</v>
      </c>
      <c r="AM355" s="72">
        <v>913091703</v>
      </c>
      <c r="AN355" s="30" t="s">
        <v>40</v>
      </c>
    </row>
    <row r="356" spans="35:40" x14ac:dyDescent="0.25">
      <c r="AI356" s="72">
        <f t="shared" si="41"/>
        <v>913091704</v>
      </c>
      <c r="AK356" s="30" t="s">
        <v>933</v>
      </c>
      <c r="AL356" t="s">
        <v>753</v>
      </c>
      <c r="AM356" s="72">
        <v>913091704</v>
      </c>
      <c r="AN356" s="30" t="s">
        <v>40</v>
      </c>
    </row>
    <row r="357" spans="35:40" x14ac:dyDescent="0.25">
      <c r="AI357" s="72">
        <f t="shared" si="41"/>
        <v>913091705</v>
      </c>
      <c r="AK357" s="30" t="s">
        <v>933</v>
      </c>
      <c r="AL357" t="s">
        <v>754</v>
      </c>
      <c r="AM357" s="72">
        <v>913091705</v>
      </c>
      <c r="AN357" s="30" t="s">
        <v>40</v>
      </c>
    </row>
    <row r="358" spans="35:40" x14ac:dyDescent="0.25">
      <c r="AI358" s="72">
        <f t="shared" si="41"/>
        <v>913091706</v>
      </c>
      <c r="AK358" s="30" t="s">
        <v>933</v>
      </c>
      <c r="AL358" t="s">
        <v>755</v>
      </c>
      <c r="AM358" s="72">
        <v>913091706</v>
      </c>
      <c r="AN358" s="30" t="s">
        <v>40</v>
      </c>
    </row>
    <row r="359" spans="35:40" x14ac:dyDescent="0.25">
      <c r="AI359" s="72">
        <f t="shared" si="41"/>
        <v>913091707</v>
      </c>
      <c r="AK359" s="30" t="s">
        <v>933</v>
      </c>
      <c r="AL359" t="s">
        <v>756</v>
      </c>
      <c r="AM359" s="72">
        <v>913091707</v>
      </c>
      <c r="AN359" s="30" t="s">
        <v>40</v>
      </c>
    </row>
    <row r="360" spans="35:40" x14ac:dyDescent="0.25">
      <c r="AI360" s="72">
        <f t="shared" si="41"/>
        <v>913091709</v>
      </c>
      <c r="AK360" s="30" t="s">
        <v>933</v>
      </c>
      <c r="AL360" t="s">
        <v>29</v>
      </c>
      <c r="AM360" s="72">
        <v>913091709</v>
      </c>
      <c r="AN360" s="30" t="s">
        <v>40</v>
      </c>
    </row>
    <row r="361" spans="35:40" x14ac:dyDescent="0.25">
      <c r="AI361" s="72">
        <f t="shared" si="41"/>
        <v>913091710</v>
      </c>
      <c r="AK361" s="30" t="s">
        <v>933</v>
      </c>
      <c r="AL361" t="s">
        <v>757</v>
      </c>
      <c r="AM361" s="72">
        <v>913091710</v>
      </c>
      <c r="AN361" s="30" t="s">
        <v>40</v>
      </c>
    </row>
    <row r="362" spans="35:40" x14ac:dyDescent="0.25">
      <c r="AI362" s="72">
        <f t="shared" si="41"/>
        <v>913091711</v>
      </c>
      <c r="AK362" s="30" t="s">
        <v>933</v>
      </c>
      <c r="AL362" t="s">
        <v>758</v>
      </c>
      <c r="AM362" s="72">
        <v>913091711</v>
      </c>
      <c r="AN362" s="30" t="s">
        <v>40</v>
      </c>
    </row>
    <row r="363" spans="35:40" x14ac:dyDescent="0.25">
      <c r="AI363" s="72">
        <f t="shared" si="41"/>
        <v>913091712</v>
      </c>
      <c r="AK363" s="30" t="s">
        <v>933</v>
      </c>
      <c r="AL363" t="s">
        <v>759</v>
      </c>
      <c r="AM363" s="72">
        <v>913091712</v>
      </c>
      <c r="AN363" s="30" t="s">
        <v>40</v>
      </c>
    </row>
    <row r="364" spans="35:40" x14ac:dyDescent="0.25">
      <c r="AI364" s="72">
        <f t="shared" si="41"/>
        <v>913091801</v>
      </c>
      <c r="AK364" s="30" t="s">
        <v>933</v>
      </c>
      <c r="AL364" t="s">
        <v>760</v>
      </c>
      <c r="AM364" s="72">
        <v>913091801</v>
      </c>
      <c r="AN364" s="30" t="s">
        <v>40</v>
      </c>
    </row>
    <row r="365" spans="35:40" x14ac:dyDescent="0.25">
      <c r="AI365" s="72">
        <f t="shared" ref="AI365:AI428" si="42">$AM365</f>
        <v>913100101</v>
      </c>
      <c r="AK365" s="30" t="s">
        <v>933</v>
      </c>
      <c r="AL365" t="s">
        <v>761</v>
      </c>
      <c r="AM365" s="72">
        <v>913100101</v>
      </c>
      <c r="AN365" s="30" t="s">
        <v>40</v>
      </c>
    </row>
    <row r="366" spans="35:40" x14ac:dyDescent="0.25">
      <c r="AI366" s="72">
        <f t="shared" si="42"/>
        <v>913110101</v>
      </c>
      <c r="AK366" s="30" t="s">
        <v>933</v>
      </c>
      <c r="AL366" t="s">
        <v>762</v>
      </c>
      <c r="AM366" s="72">
        <v>913110101</v>
      </c>
      <c r="AN366" s="30" t="s">
        <v>40</v>
      </c>
    </row>
    <row r="367" spans="35:40" x14ac:dyDescent="0.25">
      <c r="AI367" s="72">
        <f t="shared" si="42"/>
        <v>913110201</v>
      </c>
      <c r="AK367" s="30" t="s">
        <v>933</v>
      </c>
      <c r="AL367" t="s">
        <v>763</v>
      </c>
      <c r="AM367" s="72">
        <v>913110201</v>
      </c>
      <c r="AN367" s="30" t="s">
        <v>40</v>
      </c>
    </row>
    <row r="368" spans="35:40" x14ac:dyDescent="0.25">
      <c r="AI368" s="72">
        <f t="shared" si="42"/>
        <v>913110301</v>
      </c>
      <c r="AK368" s="30" t="s">
        <v>933</v>
      </c>
      <c r="AL368" t="s">
        <v>764</v>
      </c>
      <c r="AM368" s="72">
        <v>913110301</v>
      </c>
      <c r="AN368" s="30" t="s">
        <v>40</v>
      </c>
    </row>
    <row r="369" spans="35:40" x14ac:dyDescent="0.25">
      <c r="AI369" s="72">
        <f t="shared" si="42"/>
        <v>913120101</v>
      </c>
      <c r="AK369" s="30" t="s">
        <v>933</v>
      </c>
      <c r="AL369" t="s">
        <v>765</v>
      </c>
      <c r="AM369" s="72">
        <v>913120101</v>
      </c>
      <c r="AN369" s="30" t="s">
        <v>40</v>
      </c>
    </row>
    <row r="370" spans="35:40" x14ac:dyDescent="0.25">
      <c r="AI370" s="72">
        <f t="shared" si="42"/>
        <v>913140101</v>
      </c>
      <c r="AK370" s="30" t="s">
        <v>933</v>
      </c>
      <c r="AL370" t="s">
        <v>766</v>
      </c>
      <c r="AM370" s="72">
        <v>913140101</v>
      </c>
      <c r="AN370" s="30" t="s">
        <v>40</v>
      </c>
    </row>
    <row r="371" spans="35:40" x14ac:dyDescent="0.25">
      <c r="AI371" s="72">
        <f t="shared" si="42"/>
        <v>913140103</v>
      </c>
      <c r="AK371" s="30" t="s">
        <v>933</v>
      </c>
      <c r="AL371" t="s">
        <v>767</v>
      </c>
      <c r="AM371" s="72">
        <v>913140103</v>
      </c>
      <c r="AN371" s="30" t="s">
        <v>40</v>
      </c>
    </row>
    <row r="372" spans="35:40" x14ac:dyDescent="0.25">
      <c r="AI372" s="72">
        <f t="shared" si="42"/>
        <v>913140403</v>
      </c>
      <c r="AK372" s="30" t="s">
        <v>933</v>
      </c>
      <c r="AL372" t="s">
        <v>768</v>
      </c>
      <c r="AM372" s="72">
        <v>913140403</v>
      </c>
      <c r="AN372" s="30" t="s">
        <v>40</v>
      </c>
    </row>
    <row r="373" spans="35:40" x14ac:dyDescent="0.25">
      <c r="AI373" s="72">
        <f t="shared" si="42"/>
        <v>913140404</v>
      </c>
      <c r="AK373" s="30" t="s">
        <v>933</v>
      </c>
      <c r="AL373" t="s">
        <v>769</v>
      </c>
      <c r="AM373" s="72">
        <v>913140404</v>
      </c>
      <c r="AN373" s="30" t="s">
        <v>40</v>
      </c>
    </row>
    <row r="374" spans="35:40" x14ac:dyDescent="0.25">
      <c r="AI374" s="72">
        <f t="shared" si="42"/>
        <v>913140501</v>
      </c>
      <c r="AK374" s="30" t="s">
        <v>933</v>
      </c>
      <c r="AL374" t="s">
        <v>770</v>
      </c>
      <c r="AM374" s="72">
        <v>913140501</v>
      </c>
      <c r="AN374" s="30" t="s">
        <v>40</v>
      </c>
    </row>
    <row r="375" spans="35:40" x14ac:dyDescent="0.25">
      <c r="AI375" s="72">
        <f t="shared" si="42"/>
        <v>913140601</v>
      </c>
      <c r="AK375" s="30" t="s">
        <v>933</v>
      </c>
      <c r="AL375" t="s">
        <v>771</v>
      </c>
      <c r="AM375" s="72">
        <v>913140601</v>
      </c>
      <c r="AN375" s="30" t="s">
        <v>40</v>
      </c>
    </row>
    <row r="376" spans="35:40" x14ac:dyDescent="0.25">
      <c r="AI376" s="72">
        <f t="shared" si="42"/>
        <v>913140701</v>
      </c>
      <c r="AK376" s="30" t="s">
        <v>933</v>
      </c>
      <c r="AL376" t="s">
        <v>772</v>
      </c>
      <c r="AM376" s="72">
        <v>913140701</v>
      </c>
      <c r="AN376" s="30" t="s">
        <v>40</v>
      </c>
    </row>
    <row r="377" spans="35:40" x14ac:dyDescent="0.25">
      <c r="AI377" s="72">
        <f t="shared" si="42"/>
        <v>913150101</v>
      </c>
      <c r="AK377" s="30" t="s">
        <v>933</v>
      </c>
      <c r="AL377" t="s">
        <v>773</v>
      </c>
      <c r="AM377" s="72">
        <v>913150101</v>
      </c>
      <c r="AN377" s="30" t="s">
        <v>40</v>
      </c>
    </row>
    <row r="378" spans="35:40" x14ac:dyDescent="0.25">
      <c r="AI378" s="72">
        <f t="shared" si="42"/>
        <v>913160101</v>
      </c>
      <c r="AK378" s="30" t="s">
        <v>933</v>
      </c>
      <c r="AL378" t="s">
        <v>774</v>
      </c>
      <c r="AM378" s="72">
        <v>913160101</v>
      </c>
      <c r="AN378" s="30" t="s">
        <v>40</v>
      </c>
    </row>
    <row r="379" spans="35:40" x14ac:dyDescent="0.25">
      <c r="AI379" s="72">
        <f t="shared" si="42"/>
        <v>913160202</v>
      </c>
      <c r="AK379" s="30" t="s">
        <v>933</v>
      </c>
      <c r="AL379" t="s">
        <v>775</v>
      </c>
      <c r="AM379" s="72">
        <v>913160202</v>
      </c>
      <c r="AN379" s="30" t="s">
        <v>40</v>
      </c>
    </row>
    <row r="380" spans="35:40" x14ac:dyDescent="0.25">
      <c r="AI380" s="72">
        <f t="shared" si="42"/>
        <v>913160203</v>
      </c>
      <c r="AK380" s="30" t="s">
        <v>933</v>
      </c>
      <c r="AL380" t="s">
        <v>776</v>
      </c>
      <c r="AM380" s="72">
        <v>913160203</v>
      </c>
      <c r="AN380" s="30" t="s">
        <v>40</v>
      </c>
    </row>
    <row r="381" spans="35:40" x14ac:dyDescent="0.25">
      <c r="AI381" s="72">
        <f t="shared" si="42"/>
        <v>913160204</v>
      </c>
      <c r="AK381" s="30" t="s">
        <v>933</v>
      </c>
      <c r="AL381" t="s">
        <v>777</v>
      </c>
      <c r="AM381" s="72">
        <v>913160204</v>
      </c>
      <c r="AN381" s="30" t="s">
        <v>40</v>
      </c>
    </row>
    <row r="382" spans="35:40" x14ac:dyDescent="0.25">
      <c r="AI382" s="72">
        <f t="shared" si="42"/>
        <v>913160207</v>
      </c>
      <c r="AK382" s="30" t="s">
        <v>933</v>
      </c>
      <c r="AL382" t="s">
        <v>778</v>
      </c>
      <c r="AM382" s="72">
        <v>913160207</v>
      </c>
      <c r="AN382" s="30" t="s">
        <v>40</v>
      </c>
    </row>
    <row r="383" spans="35:40" x14ac:dyDescent="0.25">
      <c r="AI383" s="72">
        <f t="shared" si="42"/>
        <v>913160302</v>
      </c>
      <c r="AK383" s="30" t="s">
        <v>933</v>
      </c>
      <c r="AL383" t="s">
        <v>779</v>
      </c>
      <c r="AM383" s="72">
        <v>913160302</v>
      </c>
      <c r="AN383" s="30" t="s">
        <v>40</v>
      </c>
    </row>
    <row r="384" spans="35:40" x14ac:dyDescent="0.25">
      <c r="AI384" s="72">
        <f t="shared" si="42"/>
        <v>913160303</v>
      </c>
      <c r="AK384" s="30" t="s">
        <v>933</v>
      </c>
      <c r="AL384" t="s">
        <v>780</v>
      </c>
      <c r="AM384" s="72">
        <v>913160303</v>
      </c>
      <c r="AN384" s="30" t="s">
        <v>40</v>
      </c>
    </row>
    <row r="385" spans="35:40" x14ac:dyDescent="0.25">
      <c r="AI385" s="72">
        <f t="shared" si="42"/>
        <v>913160403</v>
      </c>
      <c r="AK385" s="30" t="s">
        <v>933</v>
      </c>
      <c r="AL385" t="s">
        <v>781</v>
      </c>
      <c r="AM385" s="72">
        <v>913160403</v>
      </c>
      <c r="AN385" s="30" t="s">
        <v>40</v>
      </c>
    </row>
    <row r="386" spans="35:40" x14ac:dyDescent="0.25">
      <c r="AI386" s="72">
        <f t="shared" si="42"/>
        <v>913160404</v>
      </c>
      <c r="AK386" s="30" t="s">
        <v>933</v>
      </c>
      <c r="AL386" t="s">
        <v>782</v>
      </c>
      <c r="AM386" s="72">
        <v>913160404</v>
      </c>
      <c r="AN386" s="30" t="s">
        <v>40</v>
      </c>
    </row>
    <row r="387" spans="35:40" x14ac:dyDescent="0.25">
      <c r="AI387" s="72">
        <f t="shared" si="42"/>
        <v>913160409</v>
      </c>
      <c r="AK387" s="30" t="s">
        <v>933</v>
      </c>
      <c r="AL387" t="s">
        <v>783</v>
      </c>
      <c r="AM387" s="72">
        <v>913160409</v>
      </c>
      <c r="AN387" s="30" t="s">
        <v>40</v>
      </c>
    </row>
    <row r="388" spans="35:40" x14ac:dyDescent="0.25">
      <c r="AI388" s="72">
        <f t="shared" si="42"/>
        <v>913160501</v>
      </c>
      <c r="AK388" s="30" t="s">
        <v>933</v>
      </c>
      <c r="AL388" t="s">
        <v>784</v>
      </c>
      <c r="AM388" s="72">
        <v>913160501</v>
      </c>
      <c r="AN388" s="30" t="s">
        <v>40</v>
      </c>
    </row>
    <row r="389" spans="35:40" x14ac:dyDescent="0.25">
      <c r="AI389" s="72">
        <f t="shared" si="42"/>
        <v>913170101</v>
      </c>
      <c r="AK389" s="30" t="s">
        <v>933</v>
      </c>
      <c r="AL389" t="s">
        <v>1283</v>
      </c>
      <c r="AM389" s="72">
        <v>913170101</v>
      </c>
      <c r="AN389" s="30" t="s">
        <v>40</v>
      </c>
    </row>
    <row r="390" spans="35:40" x14ac:dyDescent="0.25">
      <c r="AI390" s="72">
        <f t="shared" si="42"/>
        <v>913170501</v>
      </c>
      <c r="AK390" s="30" t="s">
        <v>933</v>
      </c>
      <c r="AL390" t="s">
        <v>785</v>
      </c>
      <c r="AM390" s="72">
        <v>913170501</v>
      </c>
      <c r="AN390" s="30" t="s">
        <v>40</v>
      </c>
    </row>
    <row r="391" spans="35:40" x14ac:dyDescent="0.25">
      <c r="AI391" s="72">
        <f t="shared" si="42"/>
        <v>913180101</v>
      </c>
      <c r="AK391" s="30" t="s">
        <v>933</v>
      </c>
      <c r="AL391" t="s">
        <v>1284</v>
      </c>
      <c r="AM391" s="72">
        <v>913180101</v>
      </c>
      <c r="AN391" s="30" t="s">
        <v>40</v>
      </c>
    </row>
    <row r="392" spans="35:40" x14ac:dyDescent="0.25">
      <c r="AI392" s="72">
        <f t="shared" si="42"/>
        <v>913180104</v>
      </c>
      <c r="AK392" s="30" t="s">
        <v>933</v>
      </c>
      <c r="AL392" t="s">
        <v>786</v>
      </c>
      <c r="AM392" s="72">
        <v>913180104</v>
      </c>
      <c r="AN392" s="30" t="s">
        <v>40</v>
      </c>
    </row>
    <row r="393" spans="35:40" x14ac:dyDescent="0.25">
      <c r="AI393" s="72">
        <f t="shared" si="42"/>
        <v>913180110</v>
      </c>
      <c r="AK393" s="30" t="s">
        <v>933</v>
      </c>
      <c r="AL393" t="s">
        <v>787</v>
      </c>
      <c r="AM393" s="72">
        <v>913180110</v>
      </c>
      <c r="AN393" s="30" t="s">
        <v>40</v>
      </c>
    </row>
    <row r="394" spans="35:40" x14ac:dyDescent="0.25">
      <c r="AI394" s="72">
        <f t="shared" si="42"/>
        <v>913180202</v>
      </c>
      <c r="AK394" s="30" t="s">
        <v>933</v>
      </c>
      <c r="AL394" t="s">
        <v>788</v>
      </c>
      <c r="AM394" s="72">
        <v>913180202</v>
      </c>
      <c r="AN394" s="30" t="s">
        <v>40</v>
      </c>
    </row>
    <row r="395" spans="35:40" x14ac:dyDescent="0.25">
      <c r="AI395" s="72">
        <f t="shared" si="42"/>
        <v>913180203</v>
      </c>
      <c r="AK395" s="30" t="s">
        <v>933</v>
      </c>
      <c r="AL395" t="s">
        <v>789</v>
      </c>
      <c r="AM395" s="72">
        <v>913180203</v>
      </c>
      <c r="AN395" s="30" t="s">
        <v>40</v>
      </c>
    </row>
    <row r="396" spans="35:40" x14ac:dyDescent="0.25">
      <c r="AI396" s="72">
        <f t="shared" si="42"/>
        <v>913180204</v>
      </c>
      <c r="AK396" s="30" t="s">
        <v>933</v>
      </c>
      <c r="AL396" t="s">
        <v>790</v>
      </c>
      <c r="AM396" s="72">
        <v>913180204</v>
      </c>
      <c r="AN396" s="30" t="s">
        <v>40</v>
      </c>
    </row>
    <row r="397" spans="35:40" x14ac:dyDescent="0.25">
      <c r="AI397" s="72">
        <f t="shared" si="42"/>
        <v>913180209</v>
      </c>
      <c r="AK397" s="30" t="s">
        <v>933</v>
      </c>
      <c r="AL397" t="s">
        <v>791</v>
      </c>
      <c r="AM397" s="72">
        <v>913180209</v>
      </c>
      <c r="AN397" s="30" t="s">
        <v>40</v>
      </c>
    </row>
    <row r="398" spans="35:40" x14ac:dyDescent="0.25">
      <c r="AI398" s="72">
        <f t="shared" si="42"/>
        <v>913180210</v>
      </c>
      <c r="AK398" s="30" t="s">
        <v>933</v>
      </c>
      <c r="AL398" t="s">
        <v>792</v>
      </c>
      <c r="AM398" s="72">
        <v>913180210</v>
      </c>
      <c r="AN398" s="30" t="s">
        <v>40</v>
      </c>
    </row>
    <row r="399" spans="35:40" x14ac:dyDescent="0.25">
      <c r="AI399" s="72">
        <f t="shared" si="42"/>
        <v>913180211</v>
      </c>
      <c r="AK399" s="30" t="s">
        <v>933</v>
      </c>
      <c r="AL399" t="s">
        <v>793</v>
      </c>
      <c r="AM399" s="72">
        <v>913180211</v>
      </c>
      <c r="AN399" s="30" t="s">
        <v>40</v>
      </c>
    </row>
    <row r="400" spans="35:40" x14ac:dyDescent="0.25">
      <c r="AI400" s="72">
        <f t="shared" si="42"/>
        <v>913180212</v>
      </c>
      <c r="AK400" s="30" t="s">
        <v>933</v>
      </c>
      <c r="AL400" t="s">
        <v>794</v>
      </c>
      <c r="AM400" s="72">
        <v>913180212</v>
      </c>
      <c r="AN400" s="30" t="s">
        <v>40</v>
      </c>
    </row>
    <row r="401" spans="35:40" x14ac:dyDescent="0.25">
      <c r="AI401" s="72">
        <f t="shared" si="42"/>
        <v>913180302</v>
      </c>
      <c r="AK401" s="30" t="s">
        <v>933</v>
      </c>
      <c r="AL401" t="s">
        <v>795</v>
      </c>
      <c r="AM401" s="72">
        <v>913180302</v>
      </c>
      <c r="AN401" s="30" t="s">
        <v>40</v>
      </c>
    </row>
    <row r="402" spans="35:40" x14ac:dyDescent="0.25">
      <c r="AI402" s="72">
        <f t="shared" si="42"/>
        <v>913180304</v>
      </c>
      <c r="AK402" s="30" t="s">
        <v>933</v>
      </c>
      <c r="AL402" t="s">
        <v>796</v>
      </c>
      <c r="AM402" s="72">
        <v>913180304</v>
      </c>
      <c r="AN402" s="30" t="s">
        <v>40</v>
      </c>
    </row>
    <row r="403" spans="35:40" x14ac:dyDescent="0.25">
      <c r="AI403" s="72">
        <f t="shared" si="42"/>
        <v>913180305</v>
      </c>
      <c r="AK403" s="30" t="s">
        <v>933</v>
      </c>
      <c r="AL403" t="s">
        <v>797</v>
      </c>
      <c r="AM403" s="72">
        <v>913180305</v>
      </c>
      <c r="AN403" s="30" t="s">
        <v>40</v>
      </c>
    </row>
    <row r="404" spans="35:40" x14ac:dyDescent="0.25">
      <c r="AI404" s="72">
        <f t="shared" si="42"/>
        <v>913180403</v>
      </c>
      <c r="AK404" s="30" t="s">
        <v>933</v>
      </c>
      <c r="AL404" t="s">
        <v>798</v>
      </c>
      <c r="AM404" s="72">
        <v>913180403</v>
      </c>
      <c r="AN404" s="30" t="s">
        <v>40</v>
      </c>
    </row>
    <row r="405" spans="35:40" x14ac:dyDescent="0.25">
      <c r="AI405" s="72">
        <f t="shared" si="42"/>
        <v>913180404</v>
      </c>
      <c r="AK405" s="30" t="s">
        <v>933</v>
      </c>
      <c r="AL405" t="s">
        <v>799</v>
      </c>
      <c r="AM405" s="72">
        <v>913180404</v>
      </c>
      <c r="AN405" s="30" t="s">
        <v>40</v>
      </c>
    </row>
    <row r="406" spans="35:40" x14ac:dyDescent="0.25">
      <c r="AI406" s="72">
        <f t="shared" si="42"/>
        <v>913180405</v>
      </c>
      <c r="AK406" s="30" t="s">
        <v>933</v>
      </c>
      <c r="AL406" t="s">
        <v>800</v>
      </c>
      <c r="AM406" s="72">
        <v>913180405</v>
      </c>
      <c r="AN406" s="30" t="s">
        <v>40</v>
      </c>
    </row>
    <row r="407" spans="35:40" x14ac:dyDescent="0.25">
      <c r="AI407" s="72">
        <f t="shared" si="42"/>
        <v>913180406</v>
      </c>
      <c r="AK407" s="30" t="s">
        <v>933</v>
      </c>
      <c r="AL407" t="s">
        <v>801</v>
      </c>
      <c r="AM407" s="72">
        <v>913180406</v>
      </c>
      <c r="AN407" s="30" t="s">
        <v>40</v>
      </c>
    </row>
    <row r="408" spans="35:40" x14ac:dyDescent="0.25">
      <c r="AI408" s="72">
        <f t="shared" si="42"/>
        <v>913180407</v>
      </c>
      <c r="AK408" s="30" t="s">
        <v>933</v>
      </c>
      <c r="AL408" t="s">
        <v>802</v>
      </c>
      <c r="AM408" s="72">
        <v>913180407</v>
      </c>
      <c r="AN408" s="30" t="s">
        <v>40</v>
      </c>
    </row>
    <row r="409" spans="35:40" x14ac:dyDescent="0.25">
      <c r="AI409" s="72">
        <f t="shared" si="42"/>
        <v>913180501</v>
      </c>
      <c r="AK409" s="30" t="s">
        <v>933</v>
      </c>
      <c r="AL409" t="s">
        <v>803</v>
      </c>
      <c r="AM409" s="72">
        <v>913180501</v>
      </c>
      <c r="AN409" s="30" t="s">
        <v>40</v>
      </c>
    </row>
    <row r="410" spans="35:40" x14ac:dyDescent="0.25">
      <c r="AI410" s="72">
        <f t="shared" si="42"/>
        <v>913180601</v>
      </c>
      <c r="AK410" s="30" t="s">
        <v>933</v>
      </c>
      <c r="AL410" t="s">
        <v>804</v>
      </c>
      <c r="AM410" s="72">
        <v>913180601</v>
      </c>
      <c r="AN410" s="30" t="s">
        <v>40</v>
      </c>
    </row>
    <row r="411" spans="35:40" x14ac:dyDescent="0.25">
      <c r="AI411" s="72">
        <f t="shared" si="42"/>
        <v>913180701</v>
      </c>
      <c r="AK411" s="30" t="s">
        <v>933</v>
      </c>
      <c r="AL411" t="s">
        <v>805</v>
      </c>
      <c r="AM411" s="72">
        <v>913180701</v>
      </c>
      <c r="AN411" s="30" t="s">
        <v>40</v>
      </c>
    </row>
    <row r="412" spans="35:40" x14ac:dyDescent="0.25">
      <c r="AI412" s="72">
        <f t="shared" si="42"/>
        <v>913200201</v>
      </c>
      <c r="AK412" s="30" t="s">
        <v>933</v>
      </c>
      <c r="AL412" t="s">
        <v>1285</v>
      </c>
      <c r="AM412" s="72">
        <v>913200201</v>
      </c>
      <c r="AN412" s="30" t="s">
        <v>40</v>
      </c>
    </row>
    <row r="413" spans="35:40" x14ac:dyDescent="0.25">
      <c r="AI413" s="72">
        <f t="shared" si="42"/>
        <v>913200301</v>
      </c>
      <c r="AK413" s="30" t="s">
        <v>933</v>
      </c>
      <c r="AL413" t="s">
        <v>806</v>
      </c>
      <c r="AM413" s="72">
        <v>913200301</v>
      </c>
      <c r="AN413" s="30" t="s">
        <v>40</v>
      </c>
    </row>
    <row r="414" spans="35:40" x14ac:dyDescent="0.25">
      <c r="AI414" s="72">
        <f t="shared" si="42"/>
        <v>913200401</v>
      </c>
      <c r="AK414" s="30" t="s">
        <v>933</v>
      </c>
      <c r="AL414" t="s">
        <v>807</v>
      </c>
      <c r="AM414" s="72">
        <v>913200401</v>
      </c>
      <c r="AN414" s="30" t="s">
        <v>40</v>
      </c>
    </row>
    <row r="415" spans="35:40" x14ac:dyDescent="0.25">
      <c r="AI415" s="72">
        <f t="shared" si="42"/>
        <v>913200402</v>
      </c>
      <c r="AK415" s="30" t="s">
        <v>933</v>
      </c>
      <c r="AL415" t="s">
        <v>808</v>
      </c>
      <c r="AM415" s="72">
        <v>913200402</v>
      </c>
      <c r="AN415" s="30" t="s">
        <v>40</v>
      </c>
    </row>
    <row r="416" spans="35:40" x14ac:dyDescent="0.25">
      <c r="AI416" s="72">
        <f t="shared" si="42"/>
        <v>913200403</v>
      </c>
      <c r="AK416" s="30" t="s">
        <v>933</v>
      </c>
      <c r="AL416" t="s">
        <v>809</v>
      </c>
      <c r="AM416" s="72">
        <v>913200403</v>
      </c>
      <c r="AN416" s="30" t="s">
        <v>40</v>
      </c>
    </row>
    <row r="417" spans="35:40" x14ac:dyDescent="0.25">
      <c r="AI417" s="72">
        <f t="shared" si="42"/>
        <v>913200404</v>
      </c>
      <c r="AK417" s="30" t="s">
        <v>933</v>
      </c>
      <c r="AL417" t="s">
        <v>810</v>
      </c>
      <c r="AM417" s="72">
        <v>913200404</v>
      </c>
      <c r="AN417" s="30" t="s">
        <v>40</v>
      </c>
    </row>
    <row r="418" spans="35:40" x14ac:dyDescent="0.25">
      <c r="AI418" s="72">
        <f t="shared" si="42"/>
        <v>913200405</v>
      </c>
      <c r="AK418" s="30" t="s">
        <v>933</v>
      </c>
      <c r="AL418" t="s">
        <v>811</v>
      </c>
      <c r="AM418" s="72">
        <v>913200405</v>
      </c>
      <c r="AN418" s="30" t="s">
        <v>40</v>
      </c>
    </row>
    <row r="419" spans="35:40" x14ac:dyDescent="0.25">
      <c r="AI419" s="72">
        <f t="shared" si="42"/>
        <v>913200406</v>
      </c>
      <c r="AK419" s="30" t="s">
        <v>933</v>
      </c>
      <c r="AL419" t="s">
        <v>812</v>
      </c>
      <c r="AM419" s="72">
        <v>913200406</v>
      </c>
      <c r="AN419" s="30" t="s">
        <v>40</v>
      </c>
    </row>
    <row r="420" spans="35:40" x14ac:dyDescent="0.25">
      <c r="AI420" s="72">
        <f t="shared" si="42"/>
        <v>913200501</v>
      </c>
      <c r="AK420" s="30" t="s">
        <v>933</v>
      </c>
      <c r="AL420" t="s">
        <v>813</v>
      </c>
      <c r="AM420" s="72">
        <v>913200501</v>
      </c>
      <c r="AN420" s="30" t="s">
        <v>40</v>
      </c>
    </row>
    <row r="421" spans="35:40" x14ac:dyDescent="0.25">
      <c r="AI421" s="72">
        <f t="shared" si="42"/>
        <v>913200601</v>
      </c>
      <c r="AK421" s="30" t="s">
        <v>933</v>
      </c>
      <c r="AL421" t="s">
        <v>814</v>
      </c>
      <c r="AM421" s="72">
        <v>913200601</v>
      </c>
      <c r="AN421" s="30" t="s">
        <v>40</v>
      </c>
    </row>
    <row r="422" spans="35:40" x14ac:dyDescent="0.25">
      <c r="AI422" s="72">
        <f t="shared" si="42"/>
        <v>913200801</v>
      </c>
      <c r="AK422" s="30" t="s">
        <v>933</v>
      </c>
      <c r="AL422" t="s">
        <v>815</v>
      </c>
      <c r="AM422" s="72">
        <v>913200801</v>
      </c>
      <c r="AN422" s="30" t="s">
        <v>40</v>
      </c>
    </row>
    <row r="423" spans="35:40" x14ac:dyDescent="0.25">
      <c r="AI423" s="72">
        <f t="shared" si="42"/>
        <v>913200901</v>
      </c>
      <c r="AK423" s="30" t="s">
        <v>933</v>
      </c>
      <c r="AL423" t="s">
        <v>816</v>
      </c>
      <c r="AM423" s="72">
        <v>913200901</v>
      </c>
      <c r="AN423" s="30" t="s">
        <v>40</v>
      </c>
    </row>
    <row r="424" spans="35:40" x14ac:dyDescent="0.25">
      <c r="AI424" s="72">
        <f t="shared" si="42"/>
        <v>913201203</v>
      </c>
      <c r="AK424" s="30" t="s">
        <v>933</v>
      </c>
      <c r="AL424" t="s">
        <v>817</v>
      </c>
      <c r="AM424" s="72">
        <v>913201203</v>
      </c>
      <c r="AN424" s="30" t="s">
        <v>40</v>
      </c>
    </row>
    <row r="425" spans="35:40" x14ac:dyDescent="0.25">
      <c r="AI425" s="72">
        <f t="shared" si="42"/>
        <v>913201301</v>
      </c>
      <c r="AK425" s="30" t="s">
        <v>933</v>
      </c>
      <c r="AL425" t="s">
        <v>818</v>
      </c>
      <c r="AM425" s="72">
        <v>913201301</v>
      </c>
      <c r="AN425" s="30" t="s">
        <v>40</v>
      </c>
    </row>
    <row r="426" spans="35:40" x14ac:dyDescent="0.25">
      <c r="AI426" s="72">
        <f t="shared" si="42"/>
        <v>913201401</v>
      </c>
      <c r="AK426" s="30" t="s">
        <v>933</v>
      </c>
      <c r="AL426" t="s">
        <v>819</v>
      </c>
      <c r="AM426" s="72">
        <v>913201401</v>
      </c>
      <c r="AN426" s="30" t="s">
        <v>40</v>
      </c>
    </row>
    <row r="427" spans="35:40" x14ac:dyDescent="0.25">
      <c r="AI427" s="72">
        <f t="shared" si="42"/>
        <v>913201501</v>
      </c>
      <c r="AK427" s="30" t="s">
        <v>933</v>
      </c>
      <c r="AL427" t="s">
        <v>820</v>
      </c>
      <c r="AM427" s="72">
        <v>913201501</v>
      </c>
      <c r="AN427" s="30" t="s">
        <v>40</v>
      </c>
    </row>
    <row r="428" spans="35:40" x14ac:dyDescent="0.25">
      <c r="AI428" s="72">
        <f t="shared" si="42"/>
        <v>913210201</v>
      </c>
      <c r="AK428" s="30" t="s">
        <v>933</v>
      </c>
      <c r="AL428" t="s">
        <v>821</v>
      </c>
      <c r="AM428" s="72">
        <v>913210201</v>
      </c>
      <c r="AN428" s="30" t="s">
        <v>40</v>
      </c>
    </row>
    <row r="429" spans="35:40" x14ac:dyDescent="0.25">
      <c r="AI429" s="72">
        <f t="shared" ref="AI429:AI492" si="43">$AM429</f>
        <v>913210301</v>
      </c>
      <c r="AK429" s="30" t="s">
        <v>933</v>
      </c>
      <c r="AL429" t="s">
        <v>822</v>
      </c>
      <c r="AM429" s="72">
        <v>913210301</v>
      </c>
      <c r="AN429" s="30" t="s">
        <v>40</v>
      </c>
    </row>
    <row r="430" spans="35:40" x14ac:dyDescent="0.25">
      <c r="AI430" s="72">
        <f t="shared" si="43"/>
        <v>913210401</v>
      </c>
      <c r="AK430" s="30" t="s">
        <v>933</v>
      </c>
      <c r="AL430" t="s">
        <v>823</v>
      </c>
      <c r="AM430" s="72">
        <v>913210401</v>
      </c>
      <c r="AN430" s="30" t="s">
        <v>40</v>
      </c>
    </row>
    <row r="431" spans="35:40" x14ac:dyDescent="0.25">
      <c r="AI431" s="72">
        <f t="shared" si="43"/>
        <v>913210501</v>
      </c>
      <c r="AK431" s="30" t="s">
        <v>933</v>
      </c>
      <c r="AL431" t="s">
        <v>824</v>
      </c>
      <c r="AM431" s="72">
        <v>913210501</v>
      </c>
      <c r="AN431" s="30" t="s">
        <v>40</v>
      </c>
    </row>
    <row r="432" spans="35:40" x14ac:dyDescent="0.25">
      <c r="AI432" s="72">
        <f t="shared" si="43"/>
        <v>913220106</v>
      </c>
      <c r="AK432" s="30" t="s">
        <v>933</v>
      </c>
      <c r="AL432" t="s">
        <v>825</v>
      </c>
      <c r="AM432" s="72">
        <v>913220106</v>
      </c>
      <c r="AN432" s="30" t="s">
        <v>40</v>
      </c>
    </row>
    <row r="433" spans="35:40" x14ac:dyDescent="0.25">
      <c r="AI433" s="72">
        <f t="shared" si="43"/>
        <v>913230201</v>
      </c>
      <c r="AK433" s="30" t="s">
        <v>933</v>
      </c>
      <c r="AL433" t="s">
        <v>826</v>
      </c>
      <c r="AM433" s="72">
        <v>913230201</v>
      </c>
      <c r="AN433" s="30" t="s">
        <v>40</v>
      </c>
    </row>
    <row r="434" spans="35:40" x14ac:dyDescent="0.25">
      <c r="AI434" s="72">
        <f t="shared" si="43"/>
        <v>913230301</v>
      </c>
      <c r="AK434" s="30" t="s">
        <v>933</v>
      </c>
      <c r="AL434" t="s">
        <v>827</v>
      </c>
      <c r="AM434" s="72">
        <v>913230301</v>
      </c>
      <c r="AN434" s="30" t="s">
        <v>40</v>
      </c>
    </row>
    <row r="435" spans="35:40" x14ac:dyDescent="0.25">
      <c r="AI435" s="72">
        <f t="shared" si="43"/>
        <v>913230401</v>
      </c>
      <c r="AK435" s="30" t="s">
        <v>933</v>
      </c>
      <c r="AL435" t="s">
        <v>828</v>
      </c>
      <c r="AM435" s="72">
        <v>913230401</v>
      </c>
      <c r="AN435" s="30" t="s">
        <v>40</v>
      </c>
    </row>
    <row r="436" spans="35:40" x14ac:dyDescent="0.25">
      <c r="AI436" s="72">
        <f t="shared" si="43"/>
        <v>913230501</v>
      </c>
      <c r="AK436" s="30" t="s">
        <v>933</v>
      </c>
      <c r="AL436" t="s">
        <v>829</v>
      </c>
      <c r="AM436" s="72">
        <v>913230501</v>
      </c>
      <c r="AN436" s="30" t="s">
        <v>40</v>
      </c>
    </row>
    <row r="437" spans="35:40" x14ac:dyDescent="0.25">
      <c r="AI437" s="72">
        <f t="shared" si="43"/>
        <v>913230601</v>
      </c>
      <c r="AK437" s="30" t="s">
        <v>933</v>
      </c>
      <c r="AL437" t="s">
        <v>830</v>
      </c>
      <c r="AM437" s="72">
        <v>913230601</v>
      </c>
      <c r="AN437" s="30" t="s">
        <v>40</v>
      </c>
    </row>
    <row r="438" spans="35:40" x14ac:dyDescent="0.25">
      <c r="AI438" s="72">
        <f t="shared" si="43"/>
        <v>913240101</v>
      </c>
      <c r="AK438" s="30" t="s">
        <v>933</v>
      </c>
      <c r="AL438" t="s">
        <v>831</v>
      </c>
      <c r="AM438" s="72">
        <v>913240101</v>
      </c>
      <c r="AN438" s="30" t="s">
        <v>40</v>
      </c>
    </row>
    <row r="439" spans="35:40" x14ac:dyDescent="0.25">
      <c r="AI439" s="72">
        <f t="shared" si="43"/>
        <v>913250102</v>
      </c>
      <c r="AK439" s="30" t="s">
        <v>933</v>
      </c>
      <c r="AL439" t="s">
        <v>832</v>
      </c>
      <c r="AM439" s="72">
        <v>913250102</v>
      </c>
      <c r="AN439" s="30" t="s">
        <v>40</v>
      </c>
    </row>
    <row r="440" spans="35:40" x14ac:dyDescent="0.25">
      <c r="AI440" s="72">
        <f t="shared" si="43"/>
        <v>913250103</v>
      </c>
      <c r="AK440" s="30" t="s">
        <v>933</v>
      </c>
      <c r="AL440" t="s">
        <v>833</v>
      </c>
      <c r="AM440" s="72">
        <v>913250103</v>
      </c>
      <c r="AN440" s="30" t="s">
        <v>40</v>
      </c>
    </row>
    <row r="441" spans="35:40" x14ac:dyDescent="0.25">
      <c r="AI441" s="72">
        <f t="shared" si="43"/>
        <v>913250104</v>
      </c>
      <c r="AK441" s="30" t="s">
        <v>933</v>
      </c>
      <c r="AL441" t="s">
        <v>834</v>
      </c>
      <c r="AM441" s="72">
        <v>913250104</v>
      </c>
      <c r="AN441" s="30" t="s">
        <v>40</v>
      </c>
    </row>
    <row r="442" spans="35:40" x14ac:dyDescent="0.25">
      <c r="AI442" s="72">
        <f t="shared" si="43"/>
        <v>913250106</v>
      </c>
      <c r="AK442" s="30" t="s">
        <v>933</v>
      </c>
      <c r="AL442" t="s">
        <v>835</v>
      </c>
      <c r="AM442" s="72">
        <v>913250106</v>
      </c>
      <c r="AN442" s="30" t="s">
        <v>40</v>
      </c>
    </row>
    <row r="443" spans="35:40" x14ac:dyDescent="0.25">
      <c r="AI443" s="72">
        <f t="shared" si="43"/>
        <v>913250107</v>
      </c>
      <c r="AK443" s="30" t="s">
        <v>933</v>
      </c>
      <c r="AL443" t="s">
        <v>836</v>
      </c>
      <c r="AM443" s="72">
        <v>913250107</v>
      </c>
      <c r="AN443" s="30" t="s">
        <v>40</v>
      </c>
    </row>
    <row r="444" spans="35:40" x14ac:dyDescent="0.25">
      <c r="AI444" s="72">
        <f t="shared" si="43"/>
        <v>913250108</v>
      </c>
      <c r="AK444" s="30" t="s">
        <v>933</v>
      </c>
      <c r="AL444" t="s">
        <v>837</v>
      </c>
      <c r="AM444" s="72">
        <v>913250108</v>
      </c>
      <c r="AN444" s="30" t="s">
        <v>40</v>
      </c>
    </row>
    <row r="445" spans="35:40" x14ac:dyDescent="0.25">
      <c r="AI445" s="72">
        <f t="shared" si="43"/>
        <v>913250109</v>
      </c>
      <c r="AK445" s="30" t="s">
        <v>933</v>
      </c>
      <c r="AL445" t="s">
        <v>838</v>
      </c>
      <c r="AM445" s="72">
        <v>913250109</v>
      </c>
      <c r="AN445" s="30" t="s">
        <v>40</v>
      </c>
    </row>
    <row r="446" spans="35:40" x14ac:dyDescent="0.25">
      <c r="AI446" s="72">
        <f t="shared" si="43"/>
        <v>913250110</v>
      </c>
      <c r="AK446" s="30" t="s">
        <v>933</v>
      </c>
      <c r="AL446" t="s">
        <v>839</v>
      </c>
      <c r="AM446" s="72">
        <v>913250110</v>
      </c>
      <c r="AN446" s="30" t="s">
        <v>40</v>
      </c>
    </row>
    <row r="447" spans="35:40" x14ac:dyDescent="0.25">
      <c r="AI447" s="72">
        <f t="shared" si="43"/>
        <v>913250111</v>
      </c>
      <c r="AK447" s="30" t="s">
        <v>933</v>
      </c>
      <c r="AL447" t="s">
        <v>840</v>
      </c>
      <c r="AM447" s="72">
        <v>913250111</v>
      </c>
      <c r="AN447" s="30" t="s">
        <v>40</v>
      </c>
    </row>
    <row r="448" spans="35:40" x14ac:dyDescent="0.25">
      <c r="AI448" s="72">
        <f t="shared" si="43"/>
        <v>913250112</v>
      </c>
      <c r="AK448" s="30" t="s">
        <v>933</v>
      </c>
      <c r="AL448" t="s">
        <v>841</v>
      </c>
      <c r="AM448" s="72">
        <v>913250112</v>
      </c>
      <c r="AN448" s="30" t="s">
        <v>40</v>
      </c>
    </row>
    <row r="449" spans="35:40" x14ac:dyDescent="0.25">
      <c r="AI449" s="72">
        <f t="shared" si="43"/>
        <v>913250113</v>
      </c>
      <c r="AK449" s="30" t="s">
        <v>933</v>
      </c>
      <c r="AL449" t="s">
        <v>842</v>
      </c>
      <c r="AM449" s="72">
        <v>913250113</v>
      </c>
      <c r="AN449" s="30" t="s">
        <v>40</v>
      </c>
    </row>
    <row r="450" spans="35:40" x14ac:dyDescent="0.25">
      <c r="AI450" s="72">
        <f t="shared" si="43"/>
        <v>913250114</v>
      </c>
      <c r="AK450" s="30" t="s">
        <v>933</v>
      </c>
      <c r="AL450" t="s">
        <v>843</v>
      </c>
      <c r="AM450" s="72">
        <v>913250114</v>
      </c>
      <c r="AN450" s="30" t="s">
        <v>40</v>
      </c>
    </row>
    <row r="451" spans="35:40" x14ac:dyDescent="0.25">
      <c r="AI451" s="72">
        <f t="shared" si="43"/>
        <v>913250115</v>
      </c>
      <c r="AK451" s="30" t="s">
        <v>933</v>
      </c>
      <c r="AL451" t="s">
        <v>844</v>
      </c>
      <c r="AM451" s="72">
        <v>913250115</v>
      </c>
      <c r="AN451" s="30" t="s">
        <v>40</v>
      </c>
    </row>
    <row r="452" spans="35:40" x14ac:dyDescent="0.25">
      <c r="AI452" s="72">
        <f t="shared" si="43"/>
        <v>913250116</v>
      </c>
      <c r="AK452" s="30" t="s">
        <v>933</v>
      </c>
      <c r="AL452" t="s">
        <v>845</v>
      </c>
      <c r="AM452" s="72">
        <v>913250116</v>
      </c>
      <c r="AN452" s="30" t="s">
        <v>40</v>
      </c>
    </row>
    <row r="453" spans="35:40" x14ac:dyDescent="0.25">
      <c r="AI453" s="72">
        <f t="shared" si="43"/>
        <v>913250117</v>
      </c>
      <c r="AK453" s="30" t="s">
        <v>933</v>
      </c>
      <c r="AL453" t="s">
        <v>1286</v>
      </c>
      <c r="AM453" s="72">
        <v>913250117</v>
      </c>
      <c r="AN453" s="30" t="s">
        <v>40</v>
      </c>
    </row>
    <row r="454" spans="35:40" x14ac:dyDescent="0.25">
      <c r="AI454" s="72">
        <f t="shared" si="43"/>
        <v>913250118</v>
      </c>
      <c r="AK454" s="30" t="s">
        <v>933</v>
      </c>
      <c r="AL454" t="s">
        <v>846</v>
      </c>
      <c r="AM454" s="72">
        <v>913250118</v>
      </c>
      <c r="AN454" s="30" t="s">
        <v>40</v>
      </c>
    </row>
    <row r="455" spans="35:40" x14ac:dyDescent="0.25">
      <c r="AI455" s="72">
        <f t="shared" si="43"/>
        <v>913250119</v>
      </c>
      <c r="AK455" s="30" t="s">
        <v>933</v>
      </c>
      <c r="AL455" t="s">
        <v>847</v>
      </c>
      <c r="AM455" s="72">
        <v>913250119</v>
      </c>
      <c r="AN455" s="30" t="s">
        <v>40</v>
      </c>
    </row>
    <row r="456" spans="35:40" x14ac:dyDescent="0.25">
      <c r="AI456" s="72">
        <f t="shared" si="43"/>
        <v>913250120</v>
      </c>
      <c r="AK456" s="30" t="s">
        <v>933</v>
      </c>
      <c r="AL456" t="s">
        <v>848</v>
      </c>
      <c r="AM456" s="72">
        <v>913250120</v>
      </c>
      <c r="AN456" s="30" t="s">
        <v>40</v>
      </c>
    </row>
    <row r="457" spans="35:40" x14ac:dyDescent="0.25">
      <c r="AI457" s="72">
        <f t="shared" si="43"/>
        <v>913250121</v>
      </c>
      <c r="AK457" s="30" t="s">
        <v>933</v>
      </c>
      <c r="AL457" t="s">
        <v>849</v>
      </c>
      <c r="AM457" s="72">
        <v>913250121</v>
      </c>
      <c r="AN457" s="30" t="s">
        <v>40</v>
      </c>
    </row>
    <row r="458" spans="35:40" x14ac:dyDescent="0.25">
      <c r="AI458" s="72">
        <f t="shared" si="43"/>
        <v>913250122</v>
      </c>
      <c r="AK458" s="30" t="s">
        <v>933</v>
      </c>
      <c r="AL458" t="s">
        <v>850</v>
      </c>
      <c r="AM458" s="72">
        <v>913250122</v>
      </c>
      <c r="AN458" s="30" t="s">
        <v>40</v>
      </c>
    </row>
    <row r="459" spans="35:40" x14ac:dyDescent="0.25">
      <c r="AI459" s="72">
        <f t="shared" si="43"/>
        <v>913250123</v>
      </c>
      <c r="AK459" s="30" t="s">
        <v>933</v>
      </c>
      <c r="AL459" t="s">
        <v>851</v>
      </c>
      <c r="AM459" s="72">
        <v>913250123</v>
      </c>
      <c r="AN459" s="30" t="s">
        <v>40</v>
      </c>
    </row>
    <row r="460" spans="35:40" x14ac:dyDescent="0.25">
      <c r="AI460" s="72">
        <f t="shared" si="43"/>
        <v>913250124</v>
      </c>
      <c r="AK460" s="30" t="s">
        <v>933</v>
      </c>
      <c r="AL460" t="s">
        <v>852</v>
      </c>
      <c r="AM460" s="72">
        <v>913250124</v>
      </c>
      <c r="AN460" s="30" t="s">
        <v>40</v>
      </c>
    </row>
    <row r="461" spans="35:40" x14ac:dyDescent="0.25">
      <c r="AI461" s="72">
        <f t="shared" si="43"/>
        <v>913250125</v>
      </c>
      <c r="AK461" s="30" t="s">
        <v>933</v>
      </c>
      <c r="AL461" t="s">
        <v>853</v>
      </c>
      <c r="AM461" s="72">
        <v>913250125</v>
      </c>
      <c r="AN461" s="30" t="s">
        <v>40</v>
      </c>
    </row>
    <row r="462" spans="35:40" x14ac:dyDescent="0.25">
      <c r="AI462" s="72">
        <f t="shared" si="43"/>
        <v>913250126</v>
      </c>
      <c r="AK462" s="30" t="s">
        <v>933</v>
      </c>
      <c r="AL462" t="s">
        <v>854</v>
      </c>
      <c r="AM462" s="72">
        <v>913250126</v>
      </c>
      <c r="AN462" s="30" t="s">
        <v>40</v>
      </c>
    </row>
    <row r="463" spans="35:40" x14ac:dyDescent="0.25">
      <c r="AI463" s="72">
        <f t="shared" si="43"/>
        <v>913250127</v>
      </c>
      <c r="AK463" s="30" t="s">
        <v>933</v>
      </c>
      <c r="AL463" t="s">
        <v>855</v>
      </c>
      <c r="AM463" s="72">
        <v>913250127</v>
      </c>
      <c r="AN463" s="30" t="s">
        <v>40</v>
      </c>
    </row>
    <row r="464" spans="35:40" x14ac:dyDescent="0.25">
      <c r="AI464" s="72">
        <f t="shared" si="43"/>
        <v>913250128</v>
      </c>
      <c r="AK464" s="30" t="s">
        <v>933</v>
      </c>
      <c r="AL464" t="s">
        <v>856</v>
      </c>
      <c r="AM464" s="72">
        <v>913250128</v>
      </c>
      <c r="AN464" s="30" t="s">
        <v>40</v>
      </c>
    </row>
    <row r="465" spans="35:40" x14ac:dyDescent="0.25">
      <c r="AI465" s="72">
        <f t="shared" si="43"/>
        <v>913250129</v>
      </c>
      <c r="AK465" s="30" t="s">
        <v>933</v>
      </c>
      <c r="AL465" t="s">
        <v>857</v>
      </c>
      <c r="AM465" s="72">
        <v>913250129</v>
      </c>
      <c r="AN465" s="30" t="s">
        <v>40</v>
      </c>
    </row>
    <row r="466" spans="35:40" x14ac:dyDescent="0.25">
      <c r="AI466" s="72">
        <f t="shared" si="43"/>
        <v>913250130</v>
      </c>
      <c r="AK466" s="30" t="s">
        <v>933</v>
      </c>
      <c r="AL466" t="s">
        <v>858</v>
      </c>
      <c r="AM466" s="72">
        <v>913250130</v>
      </c>
      <c r="AN466" s="30" t="s">
        <v>40</v>
      </c>
    </row>
    <row r="467" spans="35:40" x14ac:dyDescent="0.25">
      <c r="AI467" s="72">
        <f t="shared" si="43"/>
        <v>913250131</v>
      </c>
      <c r="AK467" s="30" t="s">
        <v>933</v>
      </c>
      <c r="AL467" t="s">
        <v>859</v>
      </c>
      <c r="AM467" s="72">
        <v>913250131</v>
      </c>
      <c r="AN467" s="30" t="s">
        <v>40</v>
      </c>
    </row>
    <row r="468" spans="35:40" x14ac:dyDescent="0.25">
      <c r="AI468" s="72">
        <f t="shared" si="43"/>
        <v>913250132</v>
      </c>
      <c r="AK468" s="30" t="s">
        <v>933</v>
      </c>
      <c r="AL468" t="s">
        <v>860</v>
      </c>
      <c r="AM468" s="72">
        <v>913250132</v>
      </c>
      <c r="AN468" s="30" t="s">
        <v>40</v>
      </c>
    </row>
    <row r="469" spans="35:40" x14ac:dyDescent="0.25">
      <c r="AI469" s="72">
        <f t="shared" si="43"/>
        <v>913250133</v>
      </c>
      <c r="AK469" s="30" t="s">
        <v>933</v>
      </c>
      <c r="AL469" t="s">
        <v>861</v>
      </c>
      <c r="AM469" s="72">
        <v>913250133</v>
      </c>
      <c r="AN469" s="30" t="s">
        <v>40</v>
      </c>
    </row>
    <row r="470" spans="35:40" x14ac:dyDescent="0.25">
      <c r="AI470" s="72">
        <f t="shared" si="43"/>
        <v>913250134</v>
      </c>
      <c r="AK470" s="30" t="s">
        <v>933</v>
      </c>
      <c r="AL470" t="s">
        <v>862</v>
      </c>
      <c r="AM470" s="72">
        <v>913250134</v>
      </c>
      <c r="AN470" s="30" t="s">
        <v>40</v>
      </c>
    </row>
    <row r="471" spans="35:40" x14ac:dyDescent="0.25">
      <c r="AI471" s="72">
        <f t="shared" si="43"/>
        <v>913250135</v>
      </c>
      <c r="AK471" s="30" t="s">
        <v>933</v>
      </c>
      <c r="AL471" t="s">
        <v>863</v>
      </c>
      <c r="AM471" s="72">
        <v>913250135</v>
      </c>
      <c r="AN471" s="30" t="s">
        <v>40</v>
      </c>
    </row>
    <row r="472" spans="35:40" x14ac:dyDescent="0.25">
      <c r="AI472" s="72">
        <f t="shared" si="43"/>
        <v>913250136</v>
      </c>
      <c r="AK472" s="30" t="s">
        <v>933</v>
      </c>
      <c r="AL472" t="s">
        <v>864</v>
      </c>
      <c r="AM472" s="72">
        <v>913250136</v>
      </c>
      <c r="AN472" s="30" t="s">
        <v>40</v>
      </c>
    </row>
    <row r="473" spans="35:40" x14ac:dyDescent="0.25">
      <c r="AI473" s="72">
        <f t="shared" si="43"/>
        <v>913250137</v>
      </c>
      <c r="AK473" s="30" t="s">
        <v>933</v>
      </c>
      <c r="AL473" t="s">
        <v>865</v>
      </c>
      <c r="AM473" s="72">
        <v>913250137</v>
      </c>
      <c r="AN473" s="30" t="s">
        <v>40</v>
      </c>
    </row>
    <row r="474" spans="35:40" x14ac:dyDescent="0.25">
      <c r="AI474" s="72">
        <f t="shared" si="43"/>
        <v>913250139</v>
      </c>
      <c r="AK474" s="30" t="s">
        <v>933</v>
      </c>
      <c r="AL474" t="s">
        <v>866</v>
      </c>
      <c r="AM474" s="72">
        <v>913250139</v>
      </c>
      <c r="AN474" s="30" t="s">
        <v>40</v>
      </c>
    </row>
    <row r="475" spans="35:40" x14ac:dyDescent="0.25">
      <c r="AI475" s="72">
        <f t="shared" si="43"/>
        <v>913250140</v>
      </c>
      <c r="AK475" s="30" t="s">
        <v>933</v>
      </c>
      <c r="AL475" t="s">
        <v>867</v>
      </c>
      <c r="AM475" s="72">
        <v>913250140</v>
      </c>
      <c r="AN475" s="30" t="s">
        <v>40</v>
      </c>
    </row>
    <row r="476" spans="35:40" x14ac:dyDescent="0.25">
      <c r="AI476" s="72">
        <f t="shared" si="43"/>
        <v>913250141</v>
      </c>
      <c r="AK476" s="30" t="s">
        <v>933</v>
      </c>
      <c r="AL476" t="s">
        <v>868</v>
      </c>
      <c r="AM476" s="72">
        <v>913250141</v>
      </c>
      <c r="AN476" s="30" t="s">
        <v>40</v>
      </c>
    </row>
    <row r="477" spans="35:40" x14ac:dyDescent="0.25">
      <c r="AI477" s="72">
        <f t="shared" si="43"/>
        <v>913250142</v>
      </c>
      <c r="AK477" s="30" t="s">
        <v>933</v>
      </c>
      <c r="AL477" t="s">
        <v>869</v>
      </c>
      <c r="AM477" s="72">
        <v>913250142</v>
      </c>
      <c r="AN477" s="30" t="s">
        <v>40</v>
      </c>
    </row>
    <row r="478" spans="35:40" x14ac:dyDescent="0.25">
      <c r="AI478" s="72">
        <f t="shared" si="43"/>
        <v>913250143</v>
      </c>
      <c r="AK478" s="30" t="s">
        <v>933</v>
      </c>
      <c r="AL478" t="s">
        <v>870</v>
      </c>
      <c r="AM478" s="72">
        <v>913250143</v>
      </c>
      <c r="AN478" s="30" t="s">
        <v>40</v>
      </c>
    </row>
    <row r="479" spans="35:40" x14ac:dyDescent="0.25">
      <c r="AI479" s="72">
        <f t="shared" si="43"/>
        <v>913250144</v>
      </c>
      <c r="AK479" s="30" t="s">
        <v>933</v>
      </c>
      <c r="AL479" t="s">
        <v>871</v>
      </c>
      <c r="AM479" s="72">
        <v>913250144</v>
      </c>
      <c r="AN479" s="30" t="s">
        <v>40</v>
      </c>
    </row>
    <row r="480" spans="35:40" x14ac:dyDescent="0.25">
      <c r="AI480" s="72">
        <f t="shared" si="43"/>
        <v>913250145</v>
      </c>
      <c r="AK480" s="30" t="s">
        <v>933</v>
      </c>
      <c r="AL480" t="s">
        <v>872</v>
      </c>
      <c r="AM480" s="72">
        <v>913250145</v>
      </c>
      <c r="AN480" s="30" t="s">
        <v>40</v>
      </c>
    </row>
    <row r="481" spans="35:40" x14ac:dyDescent="0.25">
      <c r="AI481" s="72">
        <f t="shared" si="43"/>
        <v>913250146</v>
      </c>
      <c r="AK481" s="30" t="s">
        <v>933</v>
      </c>
      <c r="AL481" t="s">
        <v>873</v>
      </c>
      <c r="AM481" s="72">
        <v>913250146</v>
      </c>
      <c r="AN481" s="30" t="s">
        <v>40</v>
      </c>
    </row>
    <row r="482" spans="35:40" x14ac:dyDescent="0.25">
      <c r="AI482" s="72">
        <f t="shared" si="43"/>
        <v>913250147</v>
      </c>
      <c r="AK482" s="30" t="s">
        <v>933</v>
      </c>
      <c r="AL482" t="s">
        <v>874</v>
      </c>
      <c r="AM482" s="72">
        <v>913250147</v>
      </c>
      <c r="AN482" s="30" t="s">
        <v>40</v>
      </c>
    </row>
    <row r="483" spans="35:40" x14ac:dyDescent="0.25">
      <c r="AI483" s="72">
        <f t="shared" si="43"/>
        <v>913250148</v>
      </c>
      <c r="AK483" s="30" t="s">
        <v>933</v>
      </c>
      <c r="AL483" t="s">
        <v>875</v>
      </c>
      <c r="AM483" s="72">
        <v>913250148</v>
      </c>
      <c r="AN483" s="30" t="s">
        <v>40</v>
      </c>
    </row>
    <row r="484" spans="35:40" x14ac:dyDescent="0.25">
      <c r="AI484" s="72">
        <f t="shared" si="43"/>
        <v>913250149</v>
      </c>
      <c r="AK484" s="30" t="s">
        <v>933</v>
      </c>
      <c r="AL484" t="s">
        <v>968</v>
      </c>
      <c r="AM484" s="72">
        <v>913250149</v>
      </c>
      <c r="AN484" s="30" t="s">
        <v>40</v>
      </c>
    </row>
    <row r="485" spans="35:40" x14ac:dyDescent="0.25">
      <c r="AI485" s="72">
        <f t="shared" si="43"/>
        <v>913251148</v>
      </c>
      <c r="AK485" s="30" t="s">
        <v>933</v>
      </c>
      <c r="AL485" t="s">
        <v>881</v>
      </c>
      <c r="AM485" s="72">
        <v>913251148</v>
      </c>
      <c r="AN485" s="30" t="s">
        <v>40</v>
      </c>
    </row>
    <row r="486" spans="35:40" x14ac:dyDescent="0.25">
      <c r="AI486" s="72">
        <f t="shared" si="43"/>
        <v>913251149</v>
      </c>
      <c r="AK486" s="30" t="s">
        <v>933</v>
      </c>
      <c r="AL486" t="s">
        <v>882</v>
      </c>
      <c r="AM486" s="72">
        <v>913251149</v>
      </c>
      <c r="AN486" s="30" t="s">
        <v>40</v>
      </c>
    </row>
    <row r="487" spans="35:40" x14ac:dyDescent="0.25">
      <c r="AI487" s="72">
        <f t="shared" si="43"/>
        <v>913251150</v>
      </c>
      <c r="AK487" s="30" t="s">
        <v>933</v>
      </c>
      <c r="AL487" t="s">
        <v>883</v>
      </c>
      <c r="AM487" s="72">
        <v>913251150</v>
      </c>
      <c r="AN487" s="30" t="s">
        <v>40</v>
      </c>
    </row>
    <row r="488" spans="35:40" x14ac:dyDescent="0.25">
      <c r="AI488" s="72">
        <f t="shared" si="43"/>
        <v>913251151</v>
      </c>
      <c r="AK488" s="30" t="s">
        <v>933</v>
      </c>
      <c r="AL488" t="s">
        <v>884</v>
      </c>
      <c r="AM488" s="72">
        <v>913251151</v>
      </c>
      <c r="AN488" s="30" t="s">
        <v>40</v>
      </c>
    </row>
    <row r="489" spans="35:40" x14ac:dyDescent="0.25">
      <c r="AI489" s="72">
        <f t="shared" si="43"/>
        <v>801010100</v>
      </c>
      <c r="AK489" s="30" t="s">
        <v>22</v>
      </c>
      <c r="AL489" t="s">
        <v>952</v>
      </c>
      <c r="AM489" s="72">
        <v>801010100</v>
      </c>
      <c r="AN489" s="30" t="s">
        <v>1126</v>
      </c>
    </row>
    <row r="490" spans="35:40" x14ac:dyDescent="0.25">
      <c r="AI490" s="72">
        <f t="shared" si="43"/>
        <v>801010101</v>
      </c>
      <c r="AK490" s="30" t="s">
        <v>22</v>
      </c>
      <c r="AL490" t="s">
        <v>953</v>
      </c>
      <c r="AM490" s="72">
        <v>801010101</v>
      </c>
      <c r="AN490" s="30" t="s">
        <v>1126</v>
      </c>
    </row>
    <row r="491" spans="35:40" x14ac:dyDescent="0.25">
      <c r="AI491" s="72">
        <f t="shared" si="43"/>
        <v>801010102</v>
      </c>
      <c r="AK491" s="30" t="s">
        <v>22</v>
      </c>
      <c r="AL491" t="s">
        <v>954</v>
      </c>
      <c r="AM491" s="72">
        <v>801010102</v>
      </c>
      <c r="AN491" s="30" t="s">
        <v>1126</v>
      </c>
    </row>
    <row r="492" spans="35:40" x14ac:dyDescent="0.25">
      <c r="AI492" s="72">
        <f t="shared" si="43"/>
        <v>801010103</v>
      </c>
      <c r="AK492" s="30" t="s">
        <v>22</v>
      </c>
      <c r="AL492" t="s">
        <v>1215</v>
      </c>
      <c r="AM492" s="72">
        <v>801010103</v>
      </c>
      <c r="AN492" s="30" t="s">
        <v>1126</v>
      </c>
    </row>
    <row r="493" spans="35:40" x14ac:dyDescent="0.25">
      <c r="AI493" s="72">
        <f t="shared" ref="AI493:AI556" si="44">$AM493</f>
        <v>801020100</v>
      </c>
      <c r="AK493" s="30" t="s">
        <v>22</v>
      </c>
      <c r="AL493" t="s">
        <v>955</v>
      </c>
      <c r="AM493" s="72">
        <v>801020100</v>
      </c>
      <c r="AN493" s="30" t="s">
        <v>1126</v>
      </c>
    </row>
    <row r="494" spans="35:40" x14ac:dyDescent="0.25">
      <c r="AI494" s="72">
        <f t="shared" si="44"/>
        <v>801020101</v>
      </c>
      <c r="AK494" s="30" t="s">
        <v>22</v>
      </c>
      <c r="AL494" t="s">
        <v>956</v>
      </c>
      <c r="AM494" s="72">
        <v>801020101</v>
      </c>
      <c r="AN494" s="30" t="s">
        <v>1126</v>
      </c>
    </row>
    <row r="495" spans="35:40" x14ac:dyDescent="0.25">
      <c r="AI495" s="72">
        <f t="shared" si="44"/>
        <v>801020102</v>
      </c>
      <c r="AK495" s="30" t="s">
        <v>22</v>
      </c>
      <c r="AL495" t="s">
        <v>957</v>
      </c>
      <c r="AM495" s="72">
        <v>801020102</v>
      </c>
      <c r="AN495" s="30" t="s">
        <v>1126</v>
      </c>
    </row>
    <row r="496" spans="35:40" x14ac:dyDescent="0.25">
      <c r="AI496" s="72">
        <f t="shared" si="44"/>
        <v>801020103</v>
      </c>
      <c r="AK496" s="30" t="s">
        <v>22</v>
      </c>
      <c r="AL496" t="s">
        <v>958</v>
      </c>
      <c r="AM496" s="72">
        <v>801020103</v>
      </c>
      <c r="AN496" s="30" t="s">
        <v>1126</v>
      </c>
    </row>
    <row r="497" spans="35:40" x14ac:dyDescent="0.25">
      <c r="AI497" s="72">
        <f t="shared" si="44"/>
        <v>801020104</v>
      </c>
      <c r="AK497" s="30" t="s">
        <v>22</v>
      </c>
      <c r="AL497" t="s">
        <v>959</v>
      </c>
      <c r="AM497" s="72">
        <v>801020104</v>
      </c>
      <c r="AN497" s="30" t="s">
        <v>1126</v>
      </c>
    </row>
    <row r="498" spans="35:40" x14ac:dyDescent="0.25">
      <c r="AI498" s="72">
        <f t="shared" si="44"/>
        <v>801030100</v>
      </c>
      <c r="AK498" s="30" t="s">
        <v>22</v>
      </c>
      <c r="AL498" t="s">
        <v>960</v>
      </c>
      <c r="AM498" s="72">
        <v>801030100</v>
      </c>
      <c r="AN498" s="30" t="s">
        <v>1126</v>
      </c>
    </row>
    <row r="499" spans="35:40" x14ac:dyDescent="0.25">
      <c r="AI499" s="72">
        <f t="shared" si="44"/>
        <v>801030101</v>
      </c>
      <c r="AK499" s="30" t="s">
        <v>22</v>
      </c>
      <c r="AL499" t="s">
        <v>1487</v>
      </c>
      <c r="AM499" s="72">
        <v>801030101</v>
      </c>
      <c r="AN499" s="30" t="s">
        <v>1126</v>
      </c>
    </row>
    <row r="500" spans="35:40" x14ac:dyDescent="0.25">
      <c r="AI500" s="72">
        <f t="shared" si="44"/>
        <v>801030102</v>
      </c>
      <c r="AK500" s="30" t="s">
        <v>22</v>
      </c>
      <c r="AL500" t="s">
        <v>1488</v>
      </c>
      <c r="AM500" s="72">
        <v>801030102</v>
      </c>
      <c r="AN500" s="30" t="s">
        <v>1126</v>
      </c>
    </row>
    <row r="501" spans="35:40" x14ac:dyDescent="0.25">
      <c r="AI501" s="72">
        <f t="shared" si="44"/>
        <v>801030103</v>
      </c>
      <c r="AK501" s="30" t="s">
        <v>22</v>
      </c>
      <c r="AL501" t="s">
        <v>1489</v>
      </c>
      <c r="AM501" s="72">
        <v>801030103</v>
      </c>
      <c r="AN501" s="30" t="s">
        <v>1126</v>
      </c>
    </row>
    <row r="502" spans="35:40" x14ac:dyDescent="0.25">
      <c r="AI502" s="72">
        <f t="shared" si="44"/>
        <v>801030104</v>
      </c>
      <c r="AK502" s="30" t="s">
        <v>22</v>
      </c>
      <c r="AL502" t="s">
        <v>1490</v>
      </c>
      <c r="AM502" s="72">
        <v>801030104</v>
      </c>
      <c r="AN502" s="30" t="s">
        <v>1126</v>
      </c>
    </row>
    <row r="503" spans="35:40" x14ac:dyDescent="0.25">
      <c r="AI503" s="72">
        <f t="shared" si="44"/>
        <v>801030105</v>
      </c>
      <c r="AK503" s="30" t="s">
        <v>22</v>
      </c>
      <c r="AL503" t="s">
        <v>1491</v>
      </c>
      <c r="AM503" s="72">
        <v>801030105</v>
      </c>
      <c r="AN503" s="30" t="s">
        <v>1126</v>
      </c>
    </row>
    <row r="504" spans="35:40" x14ac:dyDescent="0.25">
      <c r="AI504" s="72">
        <f t="shared" si="44"/>
        <v>801030106</v>
      </c>
      <c r="AK504" s="30" t="s">
        <v>22</v>
      </c>
      <c r="AL504" t="s">
        <v>1492</v>
      </c>
      <c r="AM504" s="72">
        <v>801030106</v>
      </c>
      <c r="AN504" s="30" t="s">
        <v>1126</v>
      </c>
    </row>
    <row r="505" spans="35:40" x14ac:dyDescent="0.25">
      <c r="AI505" s="72">
        <f t="shared" si="44"/>
        <v>801030107</v>
      </c>
      <c r="AK505" s="30" t="s">
        <v>22</v>
      </c>
      <c r="AL505" t="s">
        <v>1493</v>
      </c>
      <c r="AM505" s="72">
        <v>801030107</v>
      </c>
      <c r="AN505" s="30" t="s">
        <v>1126</v>
      </c>
    </row>
    <row r="506" spans="35:40" x14ac:dyDescent="0.25">
      <c r="AI506" s="72">
        <f t="shared" si="44"/>
        <v>801040100</v>
      </c>
      <c r="AK506" s="30" t="s">
        <v>22</v>
      </c>
      <c r="AL506" t="s">
        <v>961</v>
      </c>
      <c r="AM506" s="72">
        <v>801040100</v>
      </c>
      <c r="AN506" s="30" t="s">
        <v>1126</v>
      </c>
    </row>
    <row r="507" spans="35:40" x14ac:dyDescent="0.25">
      <c r="AI507" s="72">
        <f t="shared" si="44"/>
        <v>801040101</v>
      </c>
      <c r="AK507" s="30" t="s">
        <v>22</v>
      </c>
      <c r="AL507" t="s">
        <v>962</v>
      </c>
      <c r="AM507" s="72">
        <v>801040101</v>
      </c>
      <c r="AN507" s="30" t="s">
        <v>1126</v>
      </c>
    </row>
    <row r="508" spans="35:40" x14ac:dyDescent="0.25">
      <c r="AI508" s="72">
        <f t="shared" si="44"/>
        <v>801040102</v>
      </c>
      <c r="AK508" s="30" t="s">
        <v>22</v>
      </c>
      <c r="AL508" t="s">
        <v>963</v>
      </c>
      <c r="AM508" s="72">
        <v>801040102</v>
      </c>
      <c r="AN508" s="30" t="s">
        <v>1126</v>
      </c>
    </row>
    <row r="509" spans="35:40" x14ac:dyDescent="0.25">
      <c r="AI509" s="72">
        <f t="shared" si="44"/>
        <v>801040103</v>
      </c>
      <c r="AK509" s="30" t="s">
        <v>22</v>
      </c>
      <c r="AL509" t="s">
        <v>964</v>
      </c>
      <c r="AM509" s="72">
        <v>801040103</v>
      </c>
      <c r="AN509" s="30" t="s">
        <v>1126</v>
      </c>
    </row>
    <row r="510" spans="35:40" x14ac:dyDescent="0.25">
      <c r="AI510" s="72">
        <f t="shared" si="44"/>
        <v>801040104</v>
      </c>
      <c r="AK510" s="30" t="s">
        <v>22</v>
      </c>
      <c r="AL510" t="s">
        <v>965</v>
      </c>
      <c r="AM510" s="72">
        <v>801040104</v>
      </c>
      <c r="AN510" s="30" t="s">
        <v>1126</v>
      </c>
    </row>
    <row r="511" spans="35:40" x14ac:dyDescent="0.25">
      <c r="AI511" s="72">
        <f t="shared" si="44"/>
        <v>801110100</v>
      </c>
      <c r="AK511" s="30" t="s">
        <v>22</v>
      </c>
      <c r="AL511" t="s">
        <v>896</v>
      </c>
      <c r="AM511" s="72">
        <v>801110100</v>
      </c>
      <c r="AN511" s="30" t="s">
        <v>1129</v>
      </c>
    </row>
    <row r="512" spans="35:40" x14ac:dyDescent="0.25">
      <c r="AI512" s="72">
        <f t="shared" si="44"/>
        <v>801110101</v>
      </c>
      <c r="AK512" s="30" t="s">
        <v>22</v>
      </c>
      <c r="AL512" t="s">
        <v>105</v>
      </c>
      <c r="AM512" s="72">
        <v>801110101</v>
      </c>
      <c r="AN512" s="30" t="s">
        <v>1129</v>
      </c>
    </row>
    <row r="513" spans="35:40" x14ac:dyDescent="0.25">
      <c r="AI513" s="72">
        <f t="shared" si="44"/>
        <v>801110102</v>
      </c>
      <c r="AK513" s="30" t="s">
        <v>22</v>
      </c>
      <c r="AL513" t="s">
        <v>106</v>
      </c>
      <c r="AM513" s="72">
        <v>801110102</v>
      </c>
      <c r="AN513" s="30" t="s">
        <v>1129</v>
      </c>
    </row>
    <row r="514" spans="35:40" x14ac:dyDescent="0.25">
      <c r="AI514" s="72">
        <f t="shared" si="44"/>
        <v>801110103</v>
      </c>
      <c r="AK514" s="30" t="s">
        <v>22</v>
      </c>
      <c r="AL514" t="s">
        <v>107</v>
      </c>
      <c r="AM514" s="72">
        <v>801110103</v>
      </c>
      <c r="AN514" s="30" t="s">
        <v>1129</v>
      </c>
    </row>
    <row r="515" spans="35:40" x14ac:dyDescent="0.25">
      <c r="AI515" s="72">
        <f t="shared" si="44"/>
        <v>801110104</v>
      </c>
      <c r="AK515" s="30" t="s">
        <v>22</v>
      </c>
      <c r="AL515" t="s">
        <v>108</v>
      </c>
      <c r="AM515" s="72">
        <v>801110104</v>
      </c>
      <c r="AN515" s="30" t="s">
        <v>1129</v>
      </c>
    </row>
    <row r="516" spans="35:40" x14ac:dyDescent="0.25">
      <c r="AI516" s="72">
        <f t="shared" si="44"/>
        <v>801110105</v>
      </c>
      <c r="AK516" s="30" t="s">
        <v>22</v>
      </c>
      <c r="AL516" t="s">
        <v>931</v>
      </c>
      <c r="AM516" s="72">
        <v>801110105</v>
      </c>
      <c r="AN516" s="30" t="s">
        <v>1129</v>
      </c>
    </row>
    <row r="517" spans="35:40" x14ac:dyDescent="0.25">
      <c r="AI517" s="72">
        <f t="shared" si="44"/>
        <v>801120100</v>
      </c>
      <c r="AK517" s="30" t="s">
        <v>22</v>
      </c>
      <c r="AL517" t="s">
        <v>897</v>
      </c>
      <c r="AM517" s="72">
        <v>801120100</v>
      </c>
      <c r="AN517" s="30" t="s">
        <v>1129</v>
      </c>
    </row>
    <row r="518" spans="35:40" x14ac:dyDescent="0.25">
      <c r="AI518" s="72">
        <f t="shared" si="44"/>
        <v>801120101</v>
      </c>
      <c r="AK518" s="30" t="s">
        <v>22</v>
      </c>
      <c r="AL518" t="s">
        <v>1216</v>
      </c>
      <c r="AM518" s="72">
        <v>801120101</v>
      </c>
      <c r="AN518" s="30" t="s">
        <v>1129</v>
      </c>
    </row>
    <row r="519" spans="35:40" x14ac:dyDescent="0.25">
      <c r="AI519" s="72">
        <f t="shared" si="44"/>
        <v>801120102</v>
      </c>
      <c r="AK519" s="30" t="s">
        <v>22</v>
      </c>
      <c r="AL519" t="s">
        <v>109</v>
      </c>
      <c r="AM519" s="72">
        <v>801120102</v>
      </c>
      <c r="AN519" s="30" t="s">
        <v>1129</v>
      </c>
    </row>
    <row r="520" spans="35:40" x14ac:dyDescent="0.25">
      <c r="AI520" s="72">
        <f t="shared" si="44"/>
        <v>801120103</v>
      </c>
      <c r="AK520" s="30" t="s">
        <v>22</v>
      </c>
      <c r="AL520" t="s">
        <v>332</v>
      </c>
      <c r="AM520" s="72">
        <v>801120103</v>
      </c>
      <c r="AN520" s="30" t="s">
        <v>1129</v>
      </c>
    </row>
    <row r="521" spans="35:40" x14ac:dyDescent="0.25">
      <c r="AI521" s="72">
        <f t="shared" si="44"/>
        <v>801120104</v>
      </c>
      <c r="AK521" s="30" t="s">
        <v>22</v>
      </c>
      <c r="AL521" t="s">
        <v>1217</v>
      </c>
      <c r="AM521" s="72">
        <v>801120104</v>
      </c>
      <c r="AN521" s="30" t="s">
        <v>1129</v>
      </c>
    </row>
    <row r="522" spans="35:40" x14ac:dyDescent="0.25">
      <c r="AI522" s="72">
        <f t="shared" si="44"/>
        <v>801120105</v>
      </c>
      <c r="AK522" s="30" t="s">
        <v>22</v>
      </c>
      <c r="AL522" t="s">
        <v>110</v>
      </c>
      <c r="AM522" s="72">
        <v>801120105</v>
      </c>
      <c r="AN522" s="30" t="s">
        <v>1129</v>
      </c>
    </row>
    <row r="523" spans="35:40" x14ac:dyDescent="0.25">
      <c r="AI523" s="72">
        <f t="shared" si="44"/>
        <v>801120106</v>
      </c>
      <c r="AK523" s="30" t="s">
        <v>22</v>
      </c>
      <c r="AL523" t="s">
        <v>111</v>
      </c>
      <c r="AM523" s="72">
        <v>801120106</v>
      </c>
      <c r="AN523" s="30" t="s">
        <v>1129</v>
      </c>
    </row>
    <row r="524" spans="35:40" x14ac:dyDescent="0.25">
      <c r="AI524" s="72">
        <f t="shared" si="44"/>
        <v>801120201</v>
      </c>
      <c r="AK524" s="30" t="s">
        <v>22</v>
      </c>
      <c r="AL524" t="s">
        <v>1218</v>
      </c>
      <c r="AM524" s="72">
        <v>801120201</v>
      </c>
      <c r="AN524" s="30" t="s">
        <v>1129</v>
      </c>
    </row>
    <row r="525" spans="35:40" x14ac:dyDescent="0.25">
      <c r="AI525" s="72">
        <f t="shared" si="44"/>
        <v>801120202</v>
      </c>
      <c r="AK525" s="30" t="s">
        <v>22</v>
      </c>
      <c r="AL525" t="s">
        <v>1219</v>
      </c>
      <c r="AM525" s="72">
        <v>801120202</v>
      </c>
      <c r="AN525" s="30" t="s">
        <v>1129</v>
      </c>
    </row>
    <row r="526" spans="35:40" x14ac:dyDescent="0.25">
      <c r="AI526" s="72">
        <f t="shared" si="44"/>
        <v>801120203</v>
      </c>
      <c r="AK526" s="30" t="s">
        <v>22</v>
      </c>
      <c r="AL526" t="s">
        <v>1220</v>
      </c>
      <c r="AM526" s="72">
        <v>801120203</v>
      </c>
      <c r="AN526" s="30" t="s">
        <v>1129</v>
      </c>
    </row>
    <row r="527" spans="35:40" x14ac:dyDescent="0.25">
      <c r="AI527" s="72">
        <f t="shared" si="44"/>
        <v>801120204</v>
      </c>
      <c r="AK527" s="30" t="s">
        <v>22</v>
      </c>
      <c r="AL527" t="s">
        <v>1221</v>
      </c>
      <c r="AM527" s="72">
        <v>801120204</v>
      </c>
      <c r="AN527" s="30" t="s">
        <v>1129</v>
      </c>
    </row>
    <row r="528" spans="35:40" x14ac:dyDescent="0.25">
      <c r="AI528" s="72">
        <f t="shared" si="44"/>
        <v>801120205</v>
      </c>
      <c r="AK528" s="30" t="s">
        <v>22</v>
      </c>
      <c r="AL528" t="s">
        <v>1222</v>
      </c>
      <c r="AM528" s="72">
        <v>801120205</v>
      </c>
      <c r="AN528" s="30" t="s">
        <v>1129</v>
      </c>
    </row>
    <row r="529" spans="35:40" x14ac:dyDescent="0.25">
      <c r="AI529" s="72">
        <f t="shared" si="44"/>
        <v>801120206</v>
      </c>
      <c r="AK529" s="30" t="s">
        <v>22</v>
      </c>
      <c r="AL529" t="s">
        <v>1223</v>
      </c>
      <c r="AM529" s="72">
        <v>801120206</v>
      </c>
      <c r="AN529" s="30" t="s">
        <v>1129</v>
      </c>
    </row>
    <row r="530" spans="35:40" x14ac:dyDescent="0.25">
      <c r="AI530" s="72">
        <f t="shared" si="44"/>
        <v>801120207</v>
      </c>
      <c r="AK530" s="30" t="s">
        <v>22</v>
      </c>
      <c r="AL530" t="s">
        <v>1224</v>
      </c>
      <c r="AM530" s="72">
        <v>801120207</v>
      </c>
      <c r="AN530" s="30" t="s">
        <v>1129</v>
      </c>
    </row>
    <row r="531" spans="35:40" x14ac:dyDescent="0.25">
      <c r="AI531" s="72">
        <f t="shared" si="44"/>
        <v>801120208</v>
      </c>
      <c r="AK531" s="30" t="s">
        <v>22</v>
      </c>
      <c r="AL531" t="s">
        <v>1225</v>
      </c>
      <c r="AM531" s="72">
        <v>801120208</v>
      </c>
      <c r="AN531" s="30" t="s">
        <v>1129</v>
      </c>
    </row>
    <row r="532" spans="35:40" x14ac:dyDescent="0.25">
      <c r="AI532" s="72">
        <f t="shared" si="44"/>
        <v>801120209</v>
      </c>
      <c r="AK532" s="30" t="s">
        <v>22</v>
      </c>
      <c r="AL532" t="s">
        <v>1226</v>
      </c>
      <c r="AM532" s="72">
        <v>801120209</v>
      </c>
      <c r="AN532" s="30" t="s">
        <v>1129</v>
      </c>
    </row>
    <row r="533" spans="35:40" x14ac:dyDescent="0.25">
      <c r="AI533" s="72">
        <f t="shared" si="44"/>
        <v>801120210</v>
      </c>
      <c r="AK533" s="30" t="s">
        <v>22</v>
      </c>
      <c r="AL533" t="s">
        <v>1227</v>
      </c>
      <c r="AM533" s="72">
        <v>801120210</v>
      </c>
      <c r="AN533" s="30" t="s">
        <v>1129</v>
      </c>
    </row>
    <row r="534" spans="35:40" x14ac:dyDescent="0.25">
      <c r="AI534" s="72">
        <f t="shared" si="44"/>
        <v>801120211</v>
      </c>
      <c r="AK534" s="30" t="s">
        <v>22</v>
      </c>
      <c r="AL534" t="s">
        <v>1496</v>
      </c>
      <c r="AM534" s="72">
        <v>801120211</v>
      </c>
      <c r="AN534" s="30" t="s">
        <v>1129</v>
      </c>
    </row>
    <row r="535" spans="35:40" x14ac:dyDescent="0.25">
      <c r="AI535" s="72">
        <f t="shared" si="44"/>
        <v>801130100</v>
      </c>
      <c r="AK535" s="30" t="s">
        <v>22</v>
      </c>
      <c r="AL535" t="s">
        <v>898</v>
      </c>
      <c r="AM535" s="72">
        <v>801130100</v>
      </c>
      <c r="AN535" s="30" t="s">
        <v>1129</v>
      </c>
    </row>
    <row r="536" spans="35:40" x14ac:dyDescent="0.25">
      <c r="AI536" s="72">
        <f t="shared" si="44"/>
        <v>801130101</v>
      </c>
      <c r="AK536" s="30" t="s">
        <v>22</v>
      </c>
      <c r="AL536" t="s">
        <v>112</v>
      </c>
      <c r="AM536" s="72">
        <v>801130101</v>
      </c>
      <c r="AN536" s="30" t="s">
        <v>1129</v>
      </c>
    </row>
    <row r="537" spans="35:40" x14ac:dyDescent="0.25">
      <c r="AI537" s="72">
        <f t="shared" si="44"/>
        <v>801130102</v>
      </c>
      <c r="AK537" s="30" t="s">
        <v>22</v>
      </c>
      <c r="AL537" t="s">
        <v>113</v>
      </c>
      <c r="AM537" s="72">
        <v>801130102</v>
      </c>
      <c r="AN537" s="30" t="s">
        <v>1129</v>
      </c>
    </row>
    <row r="538" spans="35:40" x14ac:dyDescent="0.25">
      <c r="AI538" s="72">
        <f t="shared" si="44"/>
        <v>801130103</v>
      </c>
      <c r="AK538" s="30" t="s">
        <v>22</v>
      </c>
      <c r="AL538" t="s">
        <v>114</v>
      </c>
      <c r="AM538" s="72">
        <v>801130103</v>
      </c>
      <c r="AN538" s="30" t="s">
        <v>1129</v>
      </c>
    </row>
    <row r="539" spans="35:40" x14ac:dyDescent="0.25">
      <c r="AI539" s="72">
        <f t="shared" si="44"/>
        <v>801130104</v>
      </c>
      <c r="AK539" s="30" t="s">
        <v>22</v>
      </c>
      <c r="AL539" t="s">
        <v>115</v>
      </c>
      <c r="AM539" s="72">
        <v>801130104</v>
      </c>
      <c r="AN539" s="30" t="s">
        <v>1129</v>
      </c>
    </row>
    <row r="540" spans="35:40" x14ac:dyDescent="0.25">
      <c r="AI540" s="72">
        <f t="shared" si="44"/>
        <v>801130201</v>
      </c>
      <c r="AK540" s="30" t="s">
        <v>22</v>
      </c>
      <c r="AL540" t="s">
        <v>1228</v>
      </c>
      <c r="AM540" s="72">
        <v>801130201</v>
      </c>
      <c r="AN540" s="30" t="s">
        <v>1129</v>
      </c>
    </row>
    <row r="541" spans="35:40" x14ac:dyDescent="0.25">
      <c r="AI541" s="72">
        <f t="shared" si="44"/>
        <v>801130202</v>
      </c>
      <c r="AK541" s="30" t="s">
        <v>22</v>
      </c>
      <c r="AL541" t="s">
        <v>1229</v>
      </c>
      <c r="AM541" s="72">
        <v>801130202</v>
      </c>
      <c r="AN541" s="30" t="s">
        <v>1129</v>
      </c>
    </row>
    <row r="542" spans="35:40" x14ac:dyDescent="0.25">
      <c r="AI542" s="72">
        <f t="shared" si="44"/>
        <v>801130203</v>
      </c>
      <c r="AK542" s="30" t="s">
        <v>22</v>
      </c>
      <c r="AL542" t="s">
        <v>1230</v>
      </c>
      <c r="AM542" s="72">
        <v>801130203</v>
      </c>
      <c r="AN542" s="30" t="s">
        <v>1129</v>
      </c>
    </row>
    <row r="543" spans="35:40" x14ac:dyDescent="0.25">
      <c r="AI543" s="72">
        <f t="shared" si="44"/>
        <v>801130204</v>
      </c>
      <c r="AK543" s="30" t="s">
        <v>22</v>
      </c>
      <c r="AL543" t="s">
        <v>1231</v>
      </c>
      <c r="AM543" s="72">
        <v>801130204</v>
      </c>
      <c r="AN543" s="30" t="s">
        <v>1129</v>
      </c>
    </row>
    <row r="544" spans="35:40" x14ac:dyDescent="0.25">
      <c r="AI544" s="72">
        <f t="shared" si="44"/>
        <v>801140100</v>
      </c>
      <c r="AK544" s="30" t="s">
        <v>22</v>
      </c>
      <c r="AL544" t="s">
        <v>899</v>
      </c>
      <c r="AM544" s="72">
        <v>801140100</v>
      </c>
      <c r="AN544" s="30" t="s">
        <v>1129</v>
      </c>
    </row>
    <row r="545" spans="35:40" x14ac:dyDescent="0.25">
      <c r="AI545" s="72">
        <f t="shared" si="44"/>
        <v>801140101</v>
      </c>
      <c r="AK545" s="30" t="s">
        <v>22</v>
      </c>
      <c r="AL545" t="s">
        <v>116</v>
      </c>
      <c r="AM545" s="72">
        <v>801140101</v>
      </c>
      <c r="AN545" s="30" t="s">
        <v>1129</v>
      </c>
    </row>
    <row r="546" spans="35:40" x14ac:dyDescent="0.25">
      <c r="AI546" s="72">
        <f t="shared" si="44"/>
        <v>801140102</v>
      </c>
      <c r="AK546" s="30" t="s">
        <v>22</v>
      </c>
      <c r="AL546" t="s">
        <v>117</v>
      </c>
      <c r="AM546" s="72">
        <v>801140102</v>
      </c>
      <c r="AN546" s="30" t="s">
        <v>1129</v>
      </c>
    </row>
    <row r="547" spans="35:40" x14ac:dyDescent="0.25">
      <c r="AI547" s="72">
        <f t="shared" si="44"/>
        <v>801140103</v>
      </c>
      <c r="AK547" s="30" t="s">
        <v>22</v>
      </c>
      <c r="AL547" t="s">
        <v>118</v>
      </c>
      <c r="AM547" s="72">
        <v>801140103</v>
      </c>
      <c r="AN547" s="30" t="s">
        <v>1129</v>
      </c>
    </row>
    <row r="548" spans="35:40" x14ac:dyDescent="0.25">
      <c r="AI548" s="72">
        <f t="shared" si="44"/>
        <v>801140104</v>
      </c>
      <c r="AK548" s="30" t="s">
        <v>22</v>
      </c>
      <c r="AL548" t="s">
        <v>119</v>
      </c>
      <c r="AM548" s="72">
        <v>801140104</v>
      </c>
      <c r="AN548" s="30" t="s">
        <v>1129</v>
      </c>
    </row>
    <row r="549" spans="35:40" x14ac:dyDescent="0.25">
      <c r="AI549" s="72">
        <f t="shared" si="44"/>
        <v>801140201</v>
      </c>
      <c r="AK549" s="30" t="s">
        <v>22</v>
      </c>
      <c r="AL549" t="s">
        <v>1232</v>
      </c>
      <c r="AM549" s="72">
        <v>801140201</v>
      </c>
      <c r="AN549" s="30" t="s">
        <v>1129</v>
      </c>
    </row>
    <row r="550" spans="35:40" x14ac:dyDescent="0.25">
      <c r="AI550" s="72">
        <f t="shared" si="44"/>
        <v>801140202</v>
      </c>
      <c r="AK550" s="30" t="s">
        <v>22</v>
      </c>
      <c r="AL550" t="s">
        <v>1233</v>
      </c>
      <c r="AM550" s="72">
        <v>801140202</v>
      </c>
      <c r="AN550" s="30" t="s">
        <v>1129</v>
      </c>
    </row>
    <row r="551" spans="35:40" x14ac:dyDescent="0.25">
      <c r="AI551" s="72">
        <f t="shared" si="44"/>
        <v>801140203</v>
      </c>
      <c r="AK551" s="30" t="s">
        <v>22</v>
      </c>
      <c r="AL551" t="s">
        <v>1234</v>
      </c>
      <c r="AM551" s="72">
        <v>801140203</v>
      </c>
      <c r="AN551" s="30" t="s">
        <v>1129</v>
      </c>
    </row>
    <row r="552" spans="35:40" x14ac:dyDescent="0.25">
      <c r="AI552" s="72">
        <f t="shared" si="44"/>
        <v>801140204</v>
      </c>
      <c r="AK552" s="30" t="s">
        <v>22</v>
      </c>
      <c r="AL552" t="s">
        <v>1235</v>
      </c>
      <c r="AM552" s="72">
        <v>801140204</v>
      </c>
      <c r="AN552" s="30" t="s">
        <v>1129</v>
      </c>
    </row>
    <row r="553" spans="35:40" x14ac:dyDescent="0.25">
      <c r="AI553" s="72">
        <f t="shared" si="44"/>
        <v>801150100</v>
      </c>
      <c r="AK553" s="30" t="s">
        <v>22</v>
      </c>
      <c r="AL553" t="s">
        <v>900</v>
      </c>
      <c r="AM553" s="72">
        <v>801150100</v>
      </c>
      <c r="AN553" s="30" t="s">
        <v>1129</v>
      </c>
    </row>
    <row r="554" spans="35:40" x14ac:dyDescent="0.25">
      <c r="AI554" s="72">
        <f t="shared" si="44"/>
        <v>801150101</v>
      </c>
      <c r="AK554" s="30" t="s">
        <v>22</v>
      </c>
      <c r="AL554" t="s">
        <v>120</v>
      </c>
      <c r="AM554" s="72">
        <v>801150101</v>
      </c>
      <c r="AN554" s="30" t="s">
        <v>1129</v>
      </c>
    </row>
    <row r="555" spans="35:40" x14ac:dyDescent="0.25">
      <c r="AI555" s="72">
        <f t="shared" si="44"/>
        <v>801150102</v>
      </c>
      <c r="AK555" s="30" t="s">
        <v>22</v>
      </c>
      <c r="AL555" t="s">
        <v>121</v>
      </c>
      <c r="AM555" s="72">
        <v>801150102</v>
      </c>
      <c r="AN555" s="30" t="s">
        <v>1129</v>
      </c>
    </row>
    <row r="556" spans="35:40" x14ac:dyDescent="0.25">
      <c r="AI556" s="72">
        <f t="shared" si="44"/>
        <v>801150103</v>
      </c>
      <c r="AK556" s="30" t="s">
        <v>22</v>
      </c>
      <c r="AL556" t="s">
        <v>122</v>
      </c>
      <c r="AM556" s="72">
        <v>801150103</v>
      </c>
      <c r="AN556" s="30" t="s">
        <v>1129</v>
      </c>
    </row>
    <row r="557" spans="35:40" x14ac:dyDescent="0.25">
      <c r="AI557" s="72">
        <f t="shared" ref="AI557:AI620" si="45">$AM557</f>
        <v>801150104</v>
      </c>
      <c r="AK557" s="30" t="s">
        <v>22</v>
      </c>
      <c r="AL557" t="s">
        <v>1236</v>
      </c>
      <c r="AM557" s="72">
        <v>801150104</v>
      </c>
      <c r="AN557" s="30" t="s">
        <v>1129</v>
      </c>
    </row>
    <row r="558" spans="35:40" x14ac:dyDescent="0.25">
      <c r="AI558" s="72">
        <f t="shared" si="45"/>
        <v>801150201</v>
      </c>
      <c r="AK558" s="30" t="s">
        <v>22</v>
      </c>
      <c r="AL558" t="s">
        <v>1237</v>
      </c>
      <c r="AM558" s="72">
        <v>801150201</v>
      </c>
      <c r="AN558" s="30" t="s">
        <v>1129</v>
      </c>
    </row>
    <row r="559" spans="35:40" x14ac:dyDescent="0.25">
      <c r="AI559" s="72">
        <f t="shared" si="45"/>
        <v>801150202</v>
      </c>
      <c r="AK559" s="30" t="s">
        <v>22</v>
      </c>
      <c r="AL559" t="s">
        <v>1238</v>
      </c>
      <c r="AM559" s="72">
        <v>801150202</v>
      </c>
      <c r="AN559" s="30" t="s">
        <v>1129</v>
      </c>
    </row>
    <row r="560" spans="35:40" x14ac:dyDescent="0.25">
      <c r="AI560" s="72">
        <f t="shared" si="45"/>
        <v>801150203</v>
      </c>
      <c r="AK560" s="30" t="s">
        <v>22</v>
      </c>
      <c r="AL560" t="s">
        <v>1239</v>
      </c>
      <c r="AM560" s="72">
        <v>801150203</v>
      </c>
      <c r="AN560" s="30" t="s">
        <v>1129</v>
      </c>
    </row>
    <row r="561" spans="35:40" x14ac:dyDescent="0.25">
      <c r="AI561" s="72">
        <f t="shared" si="45"/>
        <v>801150204</v>
      </c>
      <c r="AK561" s="30" t="s">
        <v>22</v>
      </c>
      <c r="AL561" t="s">
        <v>1240</v>
      </c>
      <c r="AM561" s="72">
        <v>801150204</v>
      </c>
      <c r="AN561" s="30" t="s">
        <v>1129</v>
      </c>
    </row>
    <row r="562" spans="35:40" x14ac:dyDescent="0.25">
      <c r="AI562" s="72">
        <f t="shared" si="45"/>
        <v>801150205</v>
      </c>
      <c r="AK562" s="30" t="s">
        <v>22</v>
      </c>
      <c r="AL562" t="s">
        <v>1241</v>
      </c>
      <c r="AM562" s="72">
        <v>801150205</v>
      </c>
      <c r="AN562" s="30" t="s">
        <v>1129</v>
      </c>
    </row>
    <row r="563" spans="35:40" x14ac:dyDescent="0.25">
      <c r="AI563" s="72">
        <f t="shared" si="45"/>
        <v>801150206</v>
      </c>
      <c r="AK563" s="30" t="s">
        <v>22</v>
      </c>
      <c r="AL563" t="s">
        <v>1242</v>
      </c>
      <c r="AM563" s="72">
        <v>801150206</v>
      </c>
      <c r="AN563" s="30" t="s">
        <v>1129</v>
      </c>
    </row>
    <row r="564" spans="35:40" x14ac:dyDescent="0.25">
      <c r="AI564" s="72">
        <f t="shared" si="45"/>
        <v>101000000</v>
      </c>
      <c r="AK564" s="30" t="s">
        <v>233</v>
      </c>
      <c r="AL564" t="s">
        <v>1359</v>
      </c>
      <c r="AM564" s="72">
        <v>101000000</v>
      </c>
      <c r="AN564" s="30" t="s">
        <v>39</v>
      </c>
    </row>
    <row r="565" spans="35:40" x14ac:dyDescent="0.25">
      <c r="AI565" s="72">
        <f t="shared" si="45"/>
        <v>101010000</v>
      </c>
      <c r="AK565" s="30" t="s">
        <v>233</v>
      </c>
      <c r="AL565" t="s">
        <v>333</v>
      </c>
      <c r="AM565" s="72">
        <v>101010000</v>
      </c>
      <c r="AN565" s="30" t="s">
        <v>39</v>
      </c>
    </row>
    <row r="566" spans="35:40" x14ac:dyDescent="0.25">
      <c r="AI566" s="72">
        <f t="shared" si="45"/>
        <v>101010101</v>
      </c>
      <c r="AK566" s="30" t="s">
        <v>233</v>
      </c>
      <c r="AL566" t="s">
        <v>1360</v>
      </c>
      <c r="AM566" s="72">
        <v>101010101</v>
      </c>
      <c r="AN566" s="30" t="s">
        <v>39</v>
      </c>
    </row>
    <row r="567" spans="35:40" x14ac:dyDescent="0.25">
      <c r="AI567" s="72">
        <f t="shared" si="45"/>
        <v>101010102</v>
      </c>
      <c r="AK567" s="30" t="s">
        <v>233</v>
      </c>
      <c r="AL567" t="s">
        <v>1361</v>
      </c>
      <c r="AM567" s="72">
        <v>101010102</v>
      </c>
      <c r="AN567" s="30" t="s">
        <v>39</v>
      </c>
    </row>
    <row r="568" spans="35:40" x14ac:dyDescent="0.25">
      <c r="AI568" s="72">
        <f t="shared" si="45"/>
        <v>101010103</v>
      </c>
      <c r="AK568" s="30" t="s">
        <v>233</v>
      </c>
      <c r="AL568" t="s">
        <v>1362</v>
      </c>
      <c r="AM568" s="72">
        <v>101010103</v>
      </c>
      <c r="AN568" s="30" t="s">
        <v>39</v>
      </c>
    </row>
    <row r="569" spans="35:40" x14ac:dyDescent="0.25">
      <c r="AI569" s="72">
        <f t="shared" si="45"/>
        <v>101020000</v>
      </c>
      <c r="AK569" s="30" t="s">
        <v>233</v>
      </c>
      <c r="AL569" t="s">
        <v>334</v>
      </c>
      <c r="AM569" s="72">
        <v>101020000</v>
      </c>
      <c r="AN569" s="30" t="s">
        <v>39</v>
      </c>
    </row>
    <row r="570" spans="35:40" x14ac:dyDescent="0.25">
      <c r="AI570" s="72">
        <f t="shared" si="45"/>
        <v>101020101</v>
      </c>
      <c r="AK570" s="30" t="s">
        <v>233</v>
      </c>
      <c r="AL570" t="s">
        <v>1363</v>
      </c>
      <c r="AM570" s="72">
        <v>101020101</v>
      </c>
      <c r="AN570" s="30" t="s">
        <v>39</v>
      </c>
    </row>
    <row r="571" spans="35:40" x14ac:dyDescent="0.25">
      <c r="AI571" s="72">
        <f t="shared" si="45"/>
        <v>101020102</v>
      </c>
      <c r="AK571" s="30" t="s">
        <v>233</v>
      </c>
      <c r="AL571" t="s">
        <v>1364</v>
      </c>
      <c r="AM571" s="72">
        <v>101020102</v>
      </c>
      <c r="AN571" s="30" t="s">
        <v>39</v>
      </c>
    </row>
    <row r="572" spans="35:40" x14ac:dyDescent="0.25">
      <c r="AI572" s="72">
        <f t="shared" si="45"/>
        <v>101020201</v>
      </c>
      <c r="AK572" s="30" t="s">
        <v>233</v>
      </c>
      <c r="AL572" t="s">
        <v>229</v>
      </c>
      <c r="AM572" s="72">
        <v>101020201</v>
      </c>
      <c r="AN572" s="30" t="s">
        <v>39</v>
      </c>
    </row>
    <row r="573" spans="35:40" x14ac:dyDescent="0.25">
      <c r="AI573" s="72">
        <f t="shared" si="45"/>
        <v>101020301</v>
      </c>
      <c r="AK573" s="30" t="s">
        <v>233</v>
      </c>
      <c r="AL573" t="s">
        <v>1365</v>
      </c>
      <c r="AM573" s="72">
        <v>101020301</v>
      </c>
      <c r="AN573" s="30" t="s">
        <v>39</v>
      </c>
    </row>
    <row r="574" spans="35:40" x14ac:dyDescent="0.25">
      <c r="AI574" s="72">
        <f t="shared" si="45"/>
        <v>101030000</v>
      </c>
      <c r="AK574" s="30" t="s">
        <v>233</v>
      </c>
      <c r="AL574" t="s">
        <v>337</v>
      </c>
      <c r="AM574" s="72">
        <v>101030000</v>
      </c>
      <c r="AN574" s="30" t="s">
        <v>39</v>
      </c>
    </row>
    <row r="575" spans="35:40" x14ac:dyDescent="0.25">
      <c r="AI575" s="72">
        <f t="shared" si="45"/>
        <v>101030101</v>
      </c>
      <c r="AK575" s="30" t="s">
        <v>233</v>
      </c>
      <c r="AL575" t="s">
        <v>1366</v>
      </c>
      <c r="AM575" s="72">
        <v>101030101</v>
      </c>
      <c r="AN575" s="30" t="s">
        <v>39</v>
      </c>
    </row>
    <row r="576" spans="35:40" x14ac:dyDescent="0.25">
      <c r="AI576" s="72">
        <f t="shared" si="45"/>
        <v>101030102</v>
      </c>
      <c r="AK576" s="30" t="s">
        <v>233</v>
      </c>
      <c r="AL576" t="s">
        <v>1367</v>
      </c>
      <c r="AM576" s="72">
        <v>101030102</v>
      </c>
      <c r="AN576" s="30" t="s">
        <v>39</v>
      </c>
    </row>
    <row r="577" spans="35:40" x14ac:dyDescent="0.25">
      <c r="AI577" s="72">
        <f t="shared" si="45"/>
        <v>101030103</v>
      </c>
      <c r="AK577" s="30" t="s">
        <v>233</v>
      </c>
      <c r="AL577" t="s">
        <v>1368</v>
      </c>
      <c r="AM577" s="72">
        <v>101030103</v>
      </c>
      <c r="AN577" s="30" t="s">
        <v>39</v>
      </c>
    </row>
    <row r="578" spans="35:40" x14ac:dyDescent="0.25">
      <c r="AI578" s="72">
        <f t="shared" si="45"/>
        <v>101030201</v>
      </c>
      <c r="AK578" s="30" t="s">
        <v>233</v>
      </c>
      <c r="AL578" t="s">
        <v>1369</v>
      </c>
      <c r="AM578" s="72">
        <v>101030201</v>
      </c>
      <c r="AN578" s="30" t="s">
        <v>39</v>
      </c>
    </row>
    <row r="579" spans="35:40" x14ac:dyDescent="0.25">
      <c r="AI579" s="72">
        <f t="shared" si="45"/>
        <v>101030301</v>
      </c>
      <c r="AK579" s="30" t="s">
        <v>233</v>
      </c>
      <c r="AL579" t="s">
        <v>1370</v>
      </c>
      <c r="AM579" s="72">
        <v>101030301</v>
      </c>
      <c r="AN579" s="30" t="s">
        <v>39</v>
      </c>
    </row>
    <row r="580" spans="35:40" x14ac:dyDescent="0.25">
      <c r="AI580" s="72">
        <f t="shared" si="45"/>
        <v>101030401</v>
      </c>
      <c r="AK580" s="30" t="s">
        <v>233</v>
      </c>
      <c r="AL580" t="s">
        <v>230</v>
      </c>
      <c r="AM580" s="72">
        <v>101030401</v>
      </c>
      <c r="AN580" s="30" t="s">
        <v>39</v>
      </c>
    </row>
    <row r="581" spans="35:40" x14ac:dyDescent="0.25">
      <c r="AI581" s="72">
        <f t="shared" si="45"/>
        <v>101040000</v>
      </c>
      <c r="AK581" s="30" t="s">
        <v>233</v>
      </c>
      <c r="AL581" t="s">
        <v>1371</v>
      </c>
      <c r="AM581" s="72">
        <v>101040000</v>
      </c>
      <c r="AN581" s="30" t="s">
        <v>39</v>
      </c>
    </row>
    <row r="582" spans="35:40" x14ac:dyDescent="0.25">
      <c r="AI582" s="72">
        <f t="shared" si="45"/>
        <v>101040101</v>
      </c>
      <c r="AK582" s="30" t="s">
        <v>233</v>
      </c>
      <c r="AL582" t="s">
        <v>1372</v>
      </c>
      <c r="AM582" s="72">
        <v>101040101</v>
      </c>
      <c r="AN582" s="30" t="s">
        <v>39</v>
      </c>
    </row>
    <row r="583" spans="35:40" x14ac:dyDescent="0.25">
      <c r="AI583" s="72">
        <f t="shared" si="45"/>
        <v>101040102</v>
      </c>
      <c r="AK583" s="30" t="s">
        <v>233</v>
      </c>
      <c r="AL583" t="s">
        <v>1373</v>
      </c>
      <c r="AM583" s="72">
        <v>101040102</v>
      </c>
      <c r="AN583" s="30" t="s">
        <v>39</v>
      </c>
    </row>
    <row r="584" spans="35:40" x14ac:dyDescent="0.25">
      <c r="AI584" s="72">
        <f t="shared" si="45"/>
        <v>101040103</v>
      </c>
      <c r="AK584" s="30" t="s">
        <v>233</v>
      </c>
      <c r="AL584" t="s">
        <v>1374</v>
      </c>
      <c r="AM584" s="72">
        <v>101040103</v>
      </c>
      <c r="AN584" s="30" t="s">
        <v>39</v>
      </c>
    </row>
    <row r="585" spans="35:40" x14ac:dyDescent="0.25">
      <c r="AI585" s="72">
        <f t="shared" si="45"/>
        <v>101040104</v>
      </c>
      <c r="AK585" s="30" t="s">
        <v>233</v>
      </c>
      <c r="AL585" t="s">
        <v>1375</v>
      </c>
      <c r="AM585" s="72">
        <v>101040104</v>
      </c>
      <c r="AN585" s="30" t="s">
        <v>39</v>
      </c>
    </row>
    <row r="586" spans="35:40" x14ac:dyDescent="0.25">
      <c r="AI586" s="72">
        <f t="shared" si="45"/>
        <v>101040201</v>
      </c>
      <c r="AK586" s="30" t="s">
        <v>233</v>
      </c>
      <c r="AL586" t="s">
        <v>1376</v>
      </c>
      <c r="AM586" s="72">
        <v>101040201</v>
      </c>
      <c r="AN586" s="30" t="s">
        <v>39</v>
      </c>
    </row>
    <row r="587" spans="35:40" x14ac:dyDescent="0.25">
      <c r="AI587" s="72">
        <f t="shared" si="45"/>
        <v>101040301</v>
      </c>
      <c r="AK587" s="30" t="s">
        <v>233</v>
      </c>
      <c r="AL587" t="s">
        <v>1377</v>
      </c>
      <c r="AM587" s="72">
        <v>101040301</v>
      </c>
      <c r="AN587" s="30" t="s">
        <v>39</v>
      </c>
    </row>
    <row r="588" spans="35:40" x14ac:dyDescent="0.25">
      <c r="AI588" s="72">
        <f t="shared" si="45"/>
        <v>101050000</v>
      </c>
      <c r="AK588" s="30" t="s">
        <v>233</v>
      </c>
      <c r="AL588" t="s">
        <v>231</v>
      </c>
      <c r="AM588" s="72">
        <v>101050000</v>
      </c>
      <c r="AN588" s="30" t="s">
        <v>39</v>
      </c>
    </row>
    <row r="589" spans="35:40" x14ac:dyDescent="0.25">
      <c r="AI589" s="72">
        <f t="shared" si="45"/>
        <v>101050101</v>
      </c>
      <c r="AK589" s="30" t="s">
        <v>233</v>
      </c>
      <c r="AL589" t="s">
        <v>1378</v>
      </c>
      <c r="AM589" s="72">
        <v>101050101</v>
      </c>
      <c r="AN589" s="30" t="s">
        <v>39</v>
      </c>
    </row>
    <row r="590" spans="35:40" x14ac:dyDescent="0.25">
      <c r="AI590" s="72">
        <f t="shared" si="45"/>
        <v>101050201</v>
      </c>
      <c r="AK590" s="30" t="s">
        <v>233</v>
      </c>
      <c r="AL590" t="s">
        <v>1379</v>
      </c>
      <c r="AM590" s="72">
        <v>101050201</v>
      </c>
      <c r="AN590" s="30" t="s">
        <v>39</v>
      </c>
    </row>
    <row r="591" spans="35:40" x14ac:dyDescent="0.25">
      <c r="AI591" s="72">
        <f t="shared" si="45"/>
        <v>102000000</v>
      </c>
      <c r="AK591" s="30" t="s">
        <v>233</v>
      </c>
      <c r="AL591" t="s">
        <v>340</v>
      </c>
      <c r="AM591" s="72">
        <v>102000000</v>
      </c>
      <c r="AN591" s="30" t="s">
        <v>39</v>
      </c>
    </row>
    <row r="592" spans="35:40" x14ac:dyDescent="0.25">
      <c r="AI592" s="72">
        <f t="shared" si="45"/>
        <v>102010000</v>
      </c>
      <c r="AK592" s="30" t="s">
        <v>233</v>
      </c>
      <c r="AL592" t="s">
        <v>1380</v>
      </c>
      <c r="AM592" s="72">
        <v>102010000</v>
      </c>
      <c r="AN592" s="30" t="s">
        <v>39</v>
      </c>
    </row>
    <row r="593" spans="35:40" x14ac:dyDescent="0.25">
      <c r="AI593" s="72">
        <f t="shared" si="45"/>
        <v>102010101</v>
      </c>
      <c r="AK593" s="30" t="s">
        <v>233</v>
      </c>
      <c r="AL593" t="s">
        <v>1381</v>
      </c>
      <c r="AM593" s="72">
        <v>102010101</v>
      </c>
      <c r="AN593" s="30" t="s">
        <v>39</v>
      </c>
    </row>
    <row r="594" spans="35:40" x14ac:dyDescent="0.25">
      <c r="AI594" s="72">
        <f t="shared" si="45"/>
        <v>102020000</v>
      </c>
      <c r="AK594" s="30" t="s">
        <v>233</v>
      </c>
      <c r="AL594" t="s">
        <v>1382</v>
      </c>
      <c r="AM594" s="72">
        <v>102020000</v>
      </c>
      <c r="AN594" s="30" t="s">
        <v>39</v>
      </c>
    </row>
    <row r="595" spans="35:40" x14ac:dyDescent="0.25">
      <c r="AI595" s="72">
        <f t="shared" si="45"/>
        <v>102020101</v>
      </c>
      <c r="AK595" s="30" t="s">
        <v>233</v>
      </c>
      <c r="AL595" t="s">
        <v>1383</v>
      </c>
      <c r="AM595" s="72">
        <v>102020101</v>
      </c>
      <c r="AN595" s="30" t="s">
        <v>39</v>
      </c>
    </row>
    <row r="596" spans="35:40" x14ac:dyDescent="0.25">
      <c r="AI596" s="72">
        <f t="shared" si="45"/>
        <v>102020102</v>
      </c>
      <c r="AK596" s="30" t="s">
        <v>233</v>
      </c>
      <c r="AL596" t="s">
        <v>1384</v>
      </c>
      <c r="AM596" s="72">
        <v>102020102</v>
      </c>
      <c r="AN596" s="30" t="s">
        <v>39</v>
      </c>
    </row>
    <row r="597" spans="35:40" x14ac:dyDescent="0.25">
      <c r="AI597" s="72">
        <f t="shared" si="45"/>
        <v>102020103</v>
      </c>
      <c r="AK597" s="30" t="s">
        <v>233</v>
      </c>
      <c r="AL597" t="s">
        <v>335</v>
      </c>
      <c r="AM597" s="72">
        <v>102020103</v>
      </c>
      <c r="AN597" s="30" t="s">
        <v>39</v>
      </c>
    </row>
    <row r="598" spans="35:40" x14ac:dyDescent="0.25">
      <c r="AI598" s="72">
        <f t="shared" si="45"/>
        <v>102020104</v>
      </c>
      <c r="AK598" s="30" t="s">
        <v>233</v>
      </c>
      <c r="AL598" t="s">
        <v>1385</v>
      </c>
      <c r="AM598" s="72">
        <v>102020104</v>
      </c>
      <c r="AN598" s="30" t="s">
        <v>39</v>
      </c>
    </row>
    <row r="599" spans="35:40" x14ac:dyDescent="0.25">
      <c r="AI599" s="72">
        <f t="shared" si="45"/>
        <v>102030000</v>
      </c>
      <c r="AK599" s="30" t="s">
        <v>233</v>
      </c>
      <c r="AL599" t="s">
        <v>1386</v>
      </c>
      <c r="AM599" s="72">
        <v>102030000</v>
      </c>
      <c r="AN599" s="30" t="s">
        <v>39</v>
      </c>
    </row>
    <row r="600" spans="35:40" x14ac:dyDescent="0.25">
      <c r="AI600" s="72">
        <f t="shared" si="45"/>
        <v>102030101</v>
      </c>
      <c r="AK600" s="30" t="s">
        <v>233</v>
      </c>
      <c r="AL600" t="s">
        <v>1387</v>
      </c>
      <c r="AM600" s="72">
        <v>102030101</v>
      </c>
      <c r="AN600" s="30" t="s">
        <v>39</v>
      </c>
    </row>
    <row r="601" spans="35:40" x14ac:dyDescent="0.25">
      <c r="AI601" s="72">
        <f t="shared" si="45"/>
        <v>102030201</v>
      </c>
      <c r="AK601" s="30" t="s">
        <v>233</v>
      </c>
      <c r="AL601" t="s">
        <v>1388</v>
      </c>
      <c r="AM601" s="72">
        <v>102030201</v>
      </c>
      <c r="AN601" s="30" t="s">
        <v>39</v>
      </c>
    </row>
    <row r="602" spans="35:40" x14ac:dyDescent="0.25">
      <c r="AI602" s="72">
        <f t="shared" si="45"/>
        <v>102040000</v>
      </c>
      <c r="AK602" s="30" t="s">
        <v>233</v>
      </c>
      <c r="AL602" t="s">
        <v>1389</v>
      </c>
      <c r="AM602" s="72">
        <v>102040000</v>
      </c>
      <c r="AN602" s="30" t="s">
        <v>39</v>
      </c>
    </row>
    <row r="603" spans="35:40" x14ac:dyDescent="0.25">
      <c r="AI603" s="72">
        <f t="shared" si="45"/>
        <v>102040101</v>
      </c>
      <c r="AK603" s="30" t="s">
        <v>233</v>
      </c>
      <c r="AL603" t="s">
        <v>1390</v>
      </c>
      <c r="AM603" s="72">
        <v>102040101</v>
      </c>
      <c r="AN603" s="30" t="s">
        <v>39</v>
      </c>
    </row>
    <row r="604" spans="35:40" x14ac:dyDescent="0.25">
      <c r="AI604" s="72">
        <f t="shared" si="45"/>
        <v>102040201</v>
      </c>
      <c r="AK604" s="30" t="s">
        <v>233</v>
      </c>
      <c r="AL604" t="s">
        <v>1391</v>
      </c>
      <c r="AM604" s="72">
        <v>102040201</v>
      </c>
      <c r="AN604" s="30" t="s">
        <v>39</v>
      </c>
    </row>
    <row r="605" spans="35:40" x14ac:dyDescent="0.25">
      <c r="AI605" s="72">
        <f t="shared" si="45"/>
        <v>102040301</v>
      </c>
      <c r="AK605" s="30" t="s">
        <v>233</v>
      </c>
      <c r="AL605" t="s">
        <v>1392</v>
      </c>
      <c r="AM605" s="72">
        <v>102040301</v>
      </c>
      <c r="AN605" s="30" t="s">
        <v>39</v>
      </c>
    </row>
    <row r="606" spans="35:40" x14ac:dyDescent="0.25">
      <c r="AI606" s="72">
        <f t="shared" si="45"/>
        <v>102040302</v>
      </c>
      <c r="AK606" s="30" t="s">
        <v>233</v>
      </c>
      <c r="AL606" t="s">
        <v>1415</v>
      </c>
      <c r="AM606" s="72">
        <v>102040302</v>
      </c>
      <c r="AN606" s="30" t="s">
        <v>1416</v>
      </c>
    </row>
    <row r="607" spans="35:40" x14ac:dyDescent="0.25">
      <c r="AI607" s="72">
        <f t="shared" si="45"/>
        <v>102040401</v>
      </c>
      <c r="AK607" s="30" t="s">
        <v>233</v>
      </c>
      <c r="AL607" t="s">
        <v>1393</v>
      </c>
      <c r="AM607" s="72">
        <v>102040401</v>
      </c>
      <c r="AN607" s="30" t="s">
        <v>39</v>
      </c>
    </row>
    <row r="608" spans="35:40" x14ac:dyDescent="0.25">
      <c r="AI608" s="72">
        <f t="shared" si="45"/>
        <v>102050000</v>
      </c>
      <c r="AK608" s="30" t="s">
        <v>233</v>
      </c>
      <c r="AL608" t="s">
        <v>1417</v>
      </c>
      <c r="AM608" s="72">
        <v>102050000</v>
      </c>
      <c r="AN608" s="30" t="s">
        <v>1416</v>
      </c>
    </row>
    <row r="609" spans="35:40" x14ac:dyDescent="0.25">
      <c r="AI609" s="72">
        <f t="shared" si="45"/>
        <v>102050101</v>
      </c>
      <c r="AK609" s="30" t="s">
        <v>233</v>
      </c>
      <c r="AL609" t="s">
        <v>1418</v>
      </c>
      <c r="AM609" s="72">
        <v>102050101</v>
      </c>
      <c r="AN609" s="30" t="s">
        <v>1416</v>
      </c>
    </row>
    <row r="610" spans="35:40" x14ac:dyDescent="0.25">
      <c r="AI610" s="72">
        <f t="shared" si="45"/>
        <v>102050102</v>
      </c>
      <c r="AK610" s="30" t="s">
        <v>233</v>
      </c>
      <c r="AL610" t="s">
        <v>1419</v>
      </c>
      <c r="AM610" s="72">
        <v>102050102</v>
      </c>
      <c r="AN610" s="30" t="s">
        <v>1416</v>
      </c>
    </row>
    <row r="611" spans="35:40" x14ac:dyDescent="0.25">
      <c r="AI611" s="72">
        <f t="shared" si="45"/>
        <v>102050103</v>
      </c>
      <c r="AK611" s="30" t="s">
        <v>233</v>
      </c>
      <c r="AL611" t="s">
        <v>1420</v>
      </c>
      <c r="AM611" s="72">
        <v>102050103</v>
      </c>
      <c r="AN611" s="30" t="s">
        <v>1416</v>
      </c>
    </row>
    <row r="612" spans="35:40" x14ac:dyDescent="0.25">
      <c r="AI612" s="72">
        <f t="shared" si="45"/>
        <v>102050201</v>
      </c>
      <c r="AK612" s="30" t="s">
        <v>233</v>
      </c>
      <c r="AL612" t="s">
        <v>1287</v>
      </c>
      <c r="AM612" s="72">
        <v>102050201</v>
      </c>
      <c r="AN612" s="30" t="s">
        <v>40</v>
      </c>
    </row>
    <row r="613" spans="35:40" x14ac:dyDescent="0.25">
      <c r="AI613" s="72">
        <f t="shared" si="45"/>
        <v>102050301</v>
      </c>
      <c r="AK613" s="30" t="s">
        <v>233</v>
      </c>
      <c r="AL613" t="s">
        <v>1288</v>
      </c>
      <c r="AM613" s="72">
        <v>102050301</v>
      </c>
      <c r="AN613" s="30" t="s">
        <v>40</v>
      </c>
    </row>
    <row r="614" spans="35:40" x14ac:dyDescent="0.25">
      <c r="AI614" s="72">
        <f t="shared" si="45"/>
        <v>102050302</v>
      </c>
      <c r="AK614" s="30" t="s">
        <v>233</v>
      </c>
      <c r="AL614" t="s">
        <v>1289</v>
      </c>
      <c r="AM614" s="72">
        <v>102050302</v>
      </c>
      <c r="AN614" s="30" t="s">
        <v>40</v>
      </c>
    </row>
    <row r="615" spans="35:40" x14ac:dyDescent="0.25">
      <c r="AI615" s="72">
        <f t="shared" si="45"/>
        <v>102060000</v>
      </c>
      <c r="AK615" s="30" t="s">
        <v>233</v>
      </c>
      <c r="AL615" t="s">
        <v>1290</v>
      </c>
      <c r="AM615" s="72">
        <v>102060000</v>
      </c>
      <c r="AN615" s="30" t="s">
        <v>40</v>
      </c>
    </row>
    <row r="616" spans="35:40" x14ac:dyDescent="0.25">
      <c r="AI616" s="72">
        <f t="shared" si="45"/>
        <v>102060101</v>
      </c>
      <c r="AK616" s="30" t="s">
        <v>233</v>
      </c>
      <c r="AL616" t="s">
        <v>1291</v>
      </c>
      <c r="AM616" s="72">
        <v>102060101</v>
      </c>
      <c r="AN616" s="30" t="s">
        <v>40</v>
      </c>
    </row>
    <row r="617" spans="35:40" x14ac:dyDescent="0.25">
      <c r="AI617" s="72">
        <f t="shared" si="45"/>
        <v>102060102</v>
      </c>
      <c r="AK617" s="30" t="s">
        <v>233</v>
      </c>
      <c r="AL617" t="s">
        <v>1292</v>
      </c>
      <c r="AM617" s="72">
        <v>102060102</v>
      </c>
      <c r="AN617" s="30" t="s">
        <v>40</v>
      </c>
    </row>
    <row r="618" spans="35:40" x14ac:dyDescent="0.25">
      <c r="AI618" s="72">
        <f t="shared" si="45"/>
        <v>102060201</v>
      </c>
      <c r="AK618" s="30" t="s">
        <v>233</v>
      </c>
      <c r="AL618" t="s">
        <v>1293</v>
      </c>
      <c r="AM618" s="72">
        <v>102060201</v>
      </c>
      <c r="AN618" s="30" t="s">
        <v>40</v>
      </c>
    </row>
    <row r="619" spans="35:40" x14ac:dyDescent="0.25">
      <c r="AI619" s="72">
        <f t="shared" si="45"/>
        <v>102060301</v>
      </c>
      <c r="AK619" s="30" t="s">
        <v>233</v>
      </c>
      <c r="AL619" t="s">
        <v>1294</v>
      </c>
      <c r="AM619" s="72">
        <v>102060301</v>
      </c>
      <c r="AN619" s="30" t="s">
        <v>40</v>
      </c>
    </row>
    <row r="620" spans="35:40" x14ac:dyDescent="0.25">
      <c r="AI620" s="72">
        <f t="shared" si="45"/>
        <v>102070000</v>
      </c>
      <c r="AK620" s="30" t="s">
        <v>233</v>
      </c>
      <c r="AL620" t="s">
        <v>336</v>
      </c>
      <c r="AM620" s="72">
        <v>102070000</v>
      </c>
      <c r="AN620" s="30" t="s">
        <v>40</v>
      </c>
    </row>
    <row r="621" spans="35:40" x14ac:dyDescent="0.25">
      <c r="AI621" s="72">
        <f t="shared" ref="AI621:AI684" si="46">$AM621</f>
        <v>102070101</v>
      </c>
      <c r="AK621" s="30" t="s">
        <v>233</v>
      </c>
      <c r="AL621" t="s">
        <v>1421</v>
      </c>
      <c r="AM621" s="72">
        <v>102070101</v>
      </c>
      <c r="AN621" s="30" t="s">
        <v>1416</v>
      </c>
    </row>
    <row r="622" spans="35:40" x14ac:dyDescent="0.25">
      <c r="AI622" s="72">
        <f t="shared" si="46"/>
        <v>102070102</v>
      </c>
      <c r="AK622" s="30" t="s">
        <v>233</v>
      </c>
      <c r="AL622" t="s">
        <v>1422</v>
      </c>
      <c r="AM622" s="72">
        <v>102070102</v>
      </c>
      <c r="AN622" s="30" t="s">
        <v>1416</v>
      </c>
    </row>
    <row r="623" spans="35:40" x14ac:dyDescent="0.25">
      <c r="AI623" s="72">
        <f t="shared" si="46"/>
        <v>102070201</v>
      </c>
      <c r="AK623" s="30" t="s">
        <v>233</v>
      </c>
      <c r="AL623" t="s">
        <v>1423</v>
      </c>
      <c r="AM623" s="72">
        <v>102070201</v>
      </c>
      <c r="AN623" s="30" t="s">
        <v>1416</v>
      </c>
    </row>
    <row r="624" spans="35:40" x14ac:dyDescent="0.25">
      <c r="AI624" s="72">
        <f t="shared" si="46"/>
        <v>102070301</v>
      </c>
      <c r="AK624" s="30" t="s">
        <v>233</v>
      </c>
      <c r="AL624" t="s">
        <v>1424</v>
      </c>
      <c r="AM624" s="72">
        <v>102070301</v>
      </c>
      <c r="AN624" s="30" t="s">
        <v>1416</v>
      </c>
    </row>
    <row r="625" spans="35:40" x14ac:dyDescent="0.25">
      <c r="AI625" s="72">
        <f t="shared" si="46"/>
        <v>102070302</v>
      </c>
      <c r="AK625" s="30" t="s">
        <v>233</v>
      </c>
      <c r="AL625" t="s">
        <v>1425</v>
      </c>
      <c r="AM625" s="72">
        <v>102070302</v>
      </c>
      <c r="AN625" s="30" t="s">
        <v>1416</v>
      </c>
    </row>
    <row r="626" spans="35:40" x14ac:dyDescent="0.25">
      <c r="AI626" s="72">
        <f t="shared" si="46"/>
        <v>102070401</v>
      </c>
      <c r="AK626" s="30" t="s">
        <v>233</v>
      </c>
      <c r="AL626" t="s">
        <v>1394</v>
      </c>
      <c r="AM626" s="72">
        <v>102070401</v>
      </c>
      <c r="AN626" s="30" t="s">
        <v>39</v>
      </c>
    </row>
    <row r="627" spans="35:40" x14ac:dyDescent="0.25">
      <c r="AI627" s="72">
        <f t="shared" si="46"/>
        <v>102070501</v>
      </c>
      <c r="AK627" s="30" t="s">
        <v>233</v>
      </c>
      <c r="AL627" t="s">
        <v>1395</v>
      </c>
      <c r="AM627" s="72">
        <v>102070501</v>
      </c>
      <c r="AN627" s="30" t="s">
        <v>39</v>
      </c>
    </row>
    <row r="628" spans="35:40" x14ac:dyDescent="0.25">
      <c r="AI628" s="72">
        <f t="shared" si="46"/>
        <v>102070601</v>
      </c>
      <c r="AK628" s="30" t="s">
        <v>233</v>
      </c>
      <c r="AL628" t="s">
        <v>1396</v>
      </c>
      <c r="AM628" s="72">
        <v>102070601</v>
      </c>
      <c r="AN628" s="30" t="s">
        <v>39</v>
      </c>
    </row>
    <row r="629" spans="35:40" x14ac:dyDescent="0.25">
      <c r="AI629" s="72">
        <f t="shared" si="46"/>
        <v>102080000</v>
      </c>
      <c r="AK629" s="30" t="s">
        <v>233</v>
      </c>
      <c r="AL629" t="s">
        <v>234</v>
      </c>
      <c r="AM629" s="72">
        <v>102080000</v>
      </c>
      <c r="AN629" s="30" t="s">
        <v>40</v>
      </c>
    </row>
    <row r="630" spans="35:40" x14ac:dyDescent="0.25">
      <c r="AI630" s="72">
        <f t="shared" si="46"/>
        <v>102080101</v>
      </c>
      <c r="AK630" s="30" t="s">
        <v>233</v>
      </c>
      <c r="AL630" t="s">
        <v>1295</v>
      </c>
      <c r="AM630" s="72">
        <v>102080101</v>
      </c>
      <c r="AN630" s="30" t="s">
        <v>40</v>
      </c>
    </row>
    <row r="631" spans="35:40" x14ac:dyDescent="0.25">
      <c r="AI631" s="72">
        <f t="shared" si="46"/>
        <v>102080201</v>
      </c>
      <c r="AK631" s="30" t="s">
        <v>233</v>
      </c>
      <c r="AL631" t="s">
        <v>1296</v>
      </c>
      <c r="AM631" s="72">
        <v>102080201</v>
      </c>
      <c r="AN631" s="30" t="s">
        <v>40</v>
      </c>
    </row>
    <row r="632" spans="35:40" x14ac:dyDescent="0.25">
      <c r="AI632" s="72">
        <f t="shared" si="46"/>
        <v>102080301</v>
      </c>
      <c r="AK632" s="30" t="s">
        <v>233</v>
      </c>
      <c r="AL632" t="s">
        <v>1297</v>
      </c>
      <c r="AM632" s="72">
        <v>102080301</v>
      </c>
      <c r="AN632" s="30" t="s">
        <v>40</v>
      </c>
    </row>
    <row r="633" spans="35:40" x14ac:dyDescent="0.25">
      <c r="AI633" s="72">
        <f t="shared" si="46"/>
        <v>102080302</v>
      </c>
      <c r="AK633" s="30" t="s">
        <v>233</v>
      </c>
      <c r="AL633" t="s">
        <v>1298</v>
      </c>
      <c r="AM633" s="72">
        <v>102080302</v>
      </c>
      <c r="AN633" s="30" t="s">
        <v>40</v>
      </c>
    </row>
    <row r="634" spans="35:40" x14ac:dyDescent="0.25">
      <c r="AI634" s="72">
        <f t="shared" si="46"/>
        <v>102090000</v>
      </c>
      <c r="AK634" s="30" t="s">
        <v>233</v>
      </c>
      <c r="AL634" t="s">
        <v>1299</v>
      </c>
      <c r="AM634" s="72">
        <v>102090000</v>
      </c>
      <c r="AN634" s="30" t="s">
        <v>40</v>
      </c>
    </row>
    <row r="635" spans="35:40" x14ac:dyDescent="0.25">
      <c r="AI635" s="72">
        <f t="shared" si="46"/>
        <v>102090101</v>
      </c>
      <c r="AK635" s="30" t="s">
        <v>233</v>
      </c>
      <c r="AL635" t="s">
        <v>1300</v>
      </c>
      <c r="AM635" s="72">
        <v>102090101</v>
      </c>
      <c r="AN635" s="30" t="s">
        <v>40</v>
      </c>
    </row>
    <row r="636" spans="35:40" x14ac:dyDescent="0.25">
      <c r="AI636" s="72">
        <f t="shared" si="46"/>
        <v>102090102</v>
      </c>
      <c r="AK636" s="30" t="s">
        <v>233</v>
      </c>
      <c r="AL636" t="s">
        <v>1301</v>
      </c>
      <c r="AM636" s="72">
        <v>102090102</v>
      </c>
      <c r="AN636" s="30" t="s">
        <v>40</v>
      </c>
    </row>
    <row r="637" spans="35:40" x14ac:dyDescent="0.25">
      <c r="AI637" s="72">
        <f t="shared" si="46"/>
        <v>102090201</v>
      </c>
      <c r="AK637" s="30" t="s">
        <v>233</v>
      </c>
      <c r="AL637" t="s">
        <v>1302</v>
      </c>
      <c r="AM637" s="72">
        <v>102090201</v>
      </c>
      <c r="AN637" s="30" t="s">
        <v>40</v>
      </c>
    </row>
    <row r="638" spans="35:40" x14ac:dyDescent="0.25">
      <c r="AI638" s="72">
        <f t="shared" si="46"/>
        <v>102100000</v>
      </c>
      <c r="AK638" s="30" t="s">
        <v>233</v>
      </c>
      <c r="AL638" t="s">
        <v>1303</v>
      </c>
      <c r="AM638" s="72">
        <v>102100000</v>
      </c>
      <c r="AN638" s="30" t="s">
        <v>40</v>
      </c>
    </row>
    <row r="639" spans="35:40" x14ac:dyDescent="0.25">
      <c r="AI639" s="72">
        <f t="shared" si="46"/>
        <v>102100101</v>
      </c>
      <c r="AK639" s="30" t="s">
        <v>233</v>
      </c>
      <c r="AL639" t="s">
        <v>1304</v>
      </c>
      <c r="AM639" s="72">
        <v>102100101</v>
      </c>
      <c r="AN639" s="30" t="s">
        <v>40</v>
      </c>
    </row>
    <row r="640" spans="35:40" x14ac:dyDescent="0.25">
      <c r="AI640" s="72">
        <f t="shared" si="46"/>
        <v>102100102</v>
      </c>
      <c r="AK640" s="30" t="s">
        <v>233</v>
      </c>
      <c r="AL640" t="s">
        <v>1305</v>
      </c>
      <c r="AM640" s="72">
        <v>102100102</v>
      </c>
      <c r="AN640" s="30" t="s">
        <v>40</v>
      </c>
    </row>
    <row r="641" spans="35:40" x14ac:dyDescent="0.25">
      <c r="AI641" s="72">
        <f t="shared" si="46"/>
        <v>102110000</v>
      </c>
      <c r="AK641" s="30" t="s">
        <v>233</v>
      </c>
      <c r="AL641" t="s">
        <v>1306</v>
      </c>
      <c r="AM641" s="72">
        <v>102110000</v>
      </c>
      <c r="AN641" s="30" t="s">
        <v>40</v>
      </c>
    </row>
    <row r="642" spans="35:40" x14ac:dyDescent="0.25">
      <c r="AI642" s="72">
        <f t="shared" si="46"/>
        <v>102110101</v>
      </c>
      <c r="AK642" s="30" t="s">
        <v>233</v>
      </c>
      <c r="AL642" t="s">
        <v>1307</v>
      </c>
      <c r="AM642" s="72">
        <v>102110101</v>
      </c>
      <c r="AN642" s="30" t="s">
        <v>40</v>
      </c>
    </row>
    <row r="643" spans="35:40" x14ac:dyDescent="0.25">
      <c r="AI643" s="72">
        <f t="shared" si="46"/>
        <v>102110102</v>
      </c>
      <c r="AK643" s="30" t="s">
        <v>233</v>
      </c>
      <c r="AL643" t="s">
        <v>1308</v>
      </c>
      <c r="AM643" s="72">
        <v>102110102</v>
      </c>
      <c r="AN643" s="30" t="s">
        <v>40</v>
      </c>
    </row>
    <row r="644" spans="35:40" x14ac:dyDescent="0.25">
      <c r="AI644" s="72">
        <f t="shared" si="46"/>
        <v>102110201</v>
      </c>
      <c r="AK644" s="30" t="s">
        <v>233</v>
      </c>
      <c r="AL644" t="s">
        <v>1309</v>
      </c>
      <c r="AM644" s="72">
        <v>102110201</v>
      </c>
      <c r="AN644" s="30" t="s">
        <v>40</v>
      </c>
    </row>
    <row r="645" spans="35:40" x14ac:dyDescent="0.25">
      <c r="AI645" s="72">
        <f t="shared" si="46"/>
        <v>103000000</v>
      </c>
      <c r="AK645" s="30" t="s">
        <v>233</v>
      </c>
      <c r="AL645" t="s">
        <v>1449</v>
      </c>
      <c r="AM645" s="72">
        <v>103000000</v>
      </c>
      <c r="AN645" s="30" t="s">
        <v>1416</v>
      </c>
    </row>
    <row r="646" spans="35:40" x14ac:dyDescent="0.25">
      <c r="AI646" s="72">
        <f t="shared" si="46"/>
        <v>103010000</v>
      </c>
      <c r="AK646" s="30" t="s">
        <v>233</v>
      </c>
      <c r="AL646" t="s">
        <v>1450</v>
      </c>
      <c r="AM646" s="72">
        <v>103010000</v>
      </c>
      <c r="AN646" s="30" t="s">
        <v>39</v>
      </c>
    </row>
    <row r="647" spans="35:40" x14ac:dyDescent="0.25">
      <c r="AI647" s="72">
        <f t="shared" si="46"/>
        <v>103010101</v>
      </c>
      <c r="AK647" s="30" t="s">
        <v>233</v>
      </c>
      <c r="AL647" t="s">
        <v>1451</v>
      </c>
      <c r="AM647" s="72">
        <v>103010101</v>
      </c>
      <c r="AN647" s="30" t="s">
        <v>39</v>
      </c>
    </row>
    <row r="648" spans="35:40" x14ac:dyDescent="0.25">
      <c r="AI648" s="72">
        <f t="shared" si="46"/>
        <v>103010102</v>
      </c>
      <c r="AK648" s="30" t="s">
        <v>233</v>
      </c>
      <c r="AL648" t="s">
        <v>1452</v>
      </c>
      <c r="AM648" s="72">
        <v>103010102</v>
      </c>
      <c r="AN648" s="30" t="s">
        <v>39</v>
      </c>
    </row>
    <row r="649" spans="35:40" x14ac:dyDescent="0.25">
      <c r="AI649" s="72">
        <f t="shared" si="46"/>
        <v>103010201</v>
      </c>
      <c r="AK649" s="30" t="s">
        <v>233</v>
      </c>
      <c r="AL649" t="s">
        <v>1453</v>
      </c>
      <c r="AM649" s="72">
        <v>103010201</v>
      </c>
      <c r="AN649" s="30" t="s">
        <v>39</v>
      </c>
    </row>
    <row r="650" spans="35:40" x14ac:dyDescent="0.25">
      <c r="AI650" s="72">
        <f t="shared" si="46"/>
        <v>103010202</v>
      </c>
      <c r="AK650" s="30" t="s">
        <v>233</v>
      </c>
      <c r="AL650" t="s">
        <v>1454</v>
      </c>
      <c r="AM650" s="72">
        <v>103010202</v>
      </c>
      <c r="AN650" s="30" t="s">
        <v>39</v>
      </c>
    </row>
    <row r="651" spans="35:40" x14ac:dyDescent="0.25">
      <c r="AI651" s="72">
        <f t="shared" si="46"/>
        <v>103020000</v>
      </c>
      <c r="AK651" s="30" t="s">
        <v>233</v>
      </c>
      <c r="AL651" t="s">
        <v>1455</v>
      </c>
      <c r="AM651" s="72">
        <v>103020000</v>
      </c>
      <c r="AN651" s="30" t="s">
        <v>39</v>
      </c>
    </row>
    <row r="652" spans="35:40" x14ac:dyDescent="0.25">
      <c r="AI652" s="72">
        <f t="shared" si="46"/>
        <v>103020101</v>
      </c>
      <c r="AK652" s="30" t="s">
        <v>233</v>
      </c>
      <c r="AL652" t="s">
        <v>1456</v>
      </c>
      <c r="AM652" s="72">
        <v>103020101</v>
      </c>
      <c r="AN652" s="30" t="s">
        <v>39</v>
      </c>
    </row>
    <row r="653" spans="35:40" x14ac:dyDescent="0.25">
      <c r="AI653" s="72">
        <f t="shared" si="46"/>
        <v>103020102</v>
      </c>
      <c r="AK653" s="30" t="s">
        <v>233</v>
      </c>
      <c r="AL653" t="s">
        <v>1457</v>
      </c>
      <c r="AM653" s="72">
        <v>103020102</v>
      </c>
      <c r="AN653" s="30" t="s">
        <v>39</v>
      </c>
    </row>
    <row r="654" spans="35:40" x14ac:dyDescent="0.25">
      <c r="AI654" s="72">
        <f t="shared" si="46"/>
        <v>103020103</v>
      </c>
      <c r="AK654" s="30" t="s">
        <v>233</v>
      </c>
      <c r="AL654" t="s">
        <v>1458</v>
      </c>
      <c r="AM654" s="72">
        <v>103020103</v>
      </c>
      <c r="AN654" s="30" t="s">
        <v>39</v>
      </c>
    </row>
    <row r="655" spans="35:40" x14ac:dyDescent="0.25">
      <c r="AI655" s="72">
        <f t="shared" si="46"/>
        <v>103020104</v>
      </c>
      <c r="AK655" s="30" t="s">
        <v>233</v>
      </c>
      <c r="AL655" t="s">
        <v>1459</v>
      </c>
      <c r="AM655" s="72">
        <v>103020104</v>
      </c>
      <c r="AN655" s="30" t="s">
        <v>39</v>
      </c>
    </row>
    <row r="656" spans="35:40" x14ac:dyDescent="0.25">
      <c r="AI656" s="72">
        <f t="shared" si="46"/>
        <v>103020105</v>
      </c>
      <c r="AK656" s="30" t="s">
        <v>233</v>
      </c>
      <c r="AL656" t="s">
        <v>1460</v>
      </c>
      <c r="AM656" s="72">
        <v>103020105</v>
      </c>
      <c r="AN656" s="30" t="s">
        <v>39</v>
      </c>
    </row>
    <row r="657" spans="35:40" x14ac:dyDescent="0.25">
      <c r="AI657" s="72">
        <f t="shared" si="46"/>
        <v>103020201</v>
      </c>
      <c r="AK657" s="30" t="s">
        <v>233</v>
      </c>
      <c r="AL657" t="s">
        <v>1461</v>
      </c>
      <c r="AM657" s="72">
        <v>103020201</v>
      </c>
      <c r="AN657" s="30" t="s">
        <v>39</v>
      </c>
    </row>
    <row r="658" spans="35:40" x14ac:dyDescent="0.25">
      <c r="AI658" s="72">
        <f t="shared" si="46"/>
        <v>103030000</v>
      </c>
      <c r="AK658" s="30" t="s">
        <v>233</v>
      </c>
      <c r="AL658" t="s">
        <v>1462</v>
      </c>
      <c r="AM658" s="72">
        <v>103030000</v>
      </c>
      <c r="AN658" s="30" t="s">
        <v>1416</v>
      </c>
    </row>
    <row r="659" spans="35:40" x14ac:dyDescent="0.25">
      <c r="AI659" s="72">
        <f t="shared" si="46"/>
        <v>103030101</v>
      </c>
      <c r="AK659" s="30" t="s">
        <v>233</v>
      </c>
      <c r="AL659" t="s">
        <v>1463</v>
      </c>
      <c r="AM659" s="72">
        <v>103030101</v>
      </c>
      <c r="AN659" s="30" t="s">
        <v>39</v>
      </c>
    </row>
    <row r="660" spans="35:40" x14ac:dyDescent="0.25">
      <c r="AI660" s="72">
        <f t="shared" si="46"/>
        <v>103030102</v>
      </c>
      <c r="AK660" s="30" t="s">
        <v>233</v>
      </c>
      <c r="AL660" t="s">
        <v>1464</v>
      </c>
      <c r="AM660" s="72">
        <v>103030102</v>
      </c>
      <c r="AN660" s="30" t="s">
        <v>40</v>
      </c>
    </row>
    <row r="661" spans="35:40" x14ac:dyDescent="0.25">
      <c r="AI661" s="72">
        <f t="shared" si="46"/>
        <v>103040000</v>
      </c>
      <c r="AK661" s="30" t="s">
        <v>233</v>
      </c>
      <c r="AL661" t="s">
        <v>1465</v>
      </c>
      <c r="AM661" s="72">
        <v>103040000</v>
      </c>
      <c r="AN661" s="30" t="s">
        <v>40</v>
      </c>
    </row>
    <row r="662" spans="35:40" x14ac:dyDescent="0.25">
      <c r="AI662" s="72">
        <f t="shared" si="46"/>
        <v>103040101</v>
      </c>
      <c r="AK662" s="30" t="s">
        <v>233</v>
      </c>
      <c r="AL662" t="s">
        <v>1466</v>
      </c>
      <c r="AM662" s="72">
        <v>103040101</v>
      </c>
      <c r="AN662" s="30" t="s">
        <v>40</v>
      </c>
    </row>
    <row r="663" spans="35:40" x14ac:dyDescent="0.25">
      <c r="AI663" s="72">
        <f t="shared" si="46"/>
        <v>103040102</v>
      </c>
      <c r="AK663" s="30" t="s">
        <v>233</v>
      </c>
      <c r="AL663" t="s">
        <v>1467</v>
      </c>
      <c r="AM663" s="72">
        <v>103040102</v>
      </c>
      <c r="AN663" s="30" t="s">
        <v>40</v>
      </c>
    </row>
    <row r="664" spans="35:40" x14ac:dyDescent="0.25">
      <c r="AI664" s="72">
        <f t="shared" si="46"/>
        <v>103040103</v>
      </c>
      <c r="AK664" s="30" t="s">
        <v>233</v>
      </c>
      <c r="AL664" t="s">
        <v>1468</v>
      </c>
      <c r="AM664" s="72">
        <v>103040103</v>
      </c>
      <c r="AN664" s="30" t="s">
        <v>40</v>
      </c>
    </row>
    <row r="665" spans="35:40" x14ac:dyDescent="0.25">
      <c r="AI665" s="72">
        <f t="shared" si="46"/>
        <v>103050000</v>
      </c>
      <c r="AK665" s="30" t="s">
        <v>233</v>
      </c>
      <c r="AL665" t="s">
        <v>1469</v>
      </c>
      <c r="AM665" s="72">
        <v>103050000</v>
      </c>
      <c r="AN665" s="30" t="s">
        <v>40</v>
      </c>
    </row>
    <row r="666" spans="35:40" x14ac:dyDescent="0.25">
      <c r="AI666" s="72">
        <f t="shared" si="46"/>
        <v>103050101</v>
      </c>
      <c r="AK666" s="30" t="s">
        <v>233</v>
      </c>
      <c r="AL666" t="s">
        <v>1470</v>
      </c>
      <c r="AM666" s="72">
        <v>103050101</v>
      </c>
      <c r="AN666" s="30" t="s">
        <v>40</v>
      </c>
    </row>
    <row r="667" spans="35:40" x14ac:dyDescent="0.25">
      <c r="AI667" s="72">
        <f t="shared" si="46"/>
        <v>103050102</v>
      </c>
      <c r="AK667" s="30" t="s">
        <v>233</v>
      </c>
      <c r="AL667" t="s">
        <v>1471</v>
      </c>
      <c r="AM667" s="72">
        <v>103050102</v>
      </c>
      <c r="AN667" s="30" t="s">
        <v>40</v>
      </c>
    </row>
    <row r="668" spans="35:40" x14ac:dyDescent="0.25">
      <c r="AI668" s="72">
        <f t="shared" si="46"/>
        <v>103050103</v>
      </c>
      <c r="AK668" s="30" t="s">
        <v>233</v>
      </c>
      <c r="AL668" t="s">
        <v>1472</v>
      </c>
      <c r="AM668" s="72">
        <v>103050103</v>
      </c>
      <c r="AN668" s="30" t="s">
        <v>40</v>
      </c>
    </row>
    <row r="669" spans="35:40" x14ac:dyDescent="0.25">
      <c r="AI669" s="72">
        <f t="shared" si="46"/>
        <v>103060000</v>
      </c>
      <c r="AK669" s="30" t="s">
        <v>233</v>
      </c>
      <c r="AL669" t="s">
        <v>1473</v>
      </c>
      <c r="AM669" s="72">
        <v>103060000</v>
      </c>
      <c r="AN669" s="30" t="s">
        <v>40</v>
      </c>
    </row>
    <row r="670" spans="35:40" x14ac:dyDescent="0.25">
      <c r="AI670" s="72">
        <f t="shared" si="46"/>
        <v>103060101</v>
      </c>
      <c r="AK670" s="30" t="s">
        <v>233</v>
      </c>
      <c r="AL670" t="s">
        <v>1474</v>
      </c>
      <c r="AM670" s="72">
        <v>103060101</v>
      </c>
      <c r="AN670" s="30" t="s">
        <v>40</v>
      </c>
    </row>
    <row r="671" spans="35:40" x14ac:dyDescent="0.25">
      <c r="AI671" s="72">
        <f t="shared" si="46"/>
        <v>103060102</v>
      </c>
      <c r="AK671" s="30" t="s">
        <v>233</v>
      </c>
      <c r="AL671" t="s">
        <v>1475</v>
      </c>
      <c r="AM671" s="72">
        <v>103060102</v>
      </c>
      <c r="AN671" s="30" t="s">
        <v>40</v>
      </c>
    </row>
    <row r="672" spans="35:40" x14ac:dyDescent="0.25">
      <c r="AI672" s="72">
        <f t="shared" si="46"/>
        <v>103070000</v>
      </c>
      <c r="AK672" s="30" t="s">
        <v>233</v>
      </c>
      <c r="AL672" t="s">
        <v>1310</v>
      </c>
      <c r="AM672" s="72">
        <v>103070000</v>
      </c>
      <c r="AN672" s="30" t="s">
        <v>40</v>
      </c>
    </row>
    <row r="673" spans="35:40" x14ac:dyDescent="0.25">
      <c r="AI673" s="72">
        <f t="shared" si="46"/>
        <v>103070101</v>
      </c>
      <c r="AK673" s="30" t="s">
        <v>233</v>
      </c>
      <c r="AL673" t="s">
        <v>1426</v>
      </c>
      <c r="AM673" s="72">
        <v>103070101</v>
      </c>
      <c r="AN673" s="30" t="s">
        <v>1416</v>
      </c>
    </row>
    <row r="674" spans="35:40" x14ac:dyDescent="0.25">
      <c r="AI674" s="72">
        <f t="shared" si="46"/>
        <v>103070102</v>
      </c>
      <c r="AK674" s="30" t="s">
        <v>233</v>
      </c>
      <c r="AL674" t="s">
        <v>1397</v>
      </c>
      <c r="AM674" s="72">
        <v>103070102</v>
      </c>
      <c r="AN674" s="30" t="s">
        <v>39</v>
      </c>
    </row>
    <row r="675" spans="35:40" x14ac:dyDescent="0.25">
      <c r="AI675" s="72">
        <f t="shared" si="46"/>
        <v>103070201</v>
      </c>
      <c r="AK675" s="30" t="s">
        <v>233</v>
      </c>
      <c r="AL675" t="s">
        <v>1398</v>
      </c>
      <c r="AM675" s="72">
        <v>103070201</v>
      </c>
      <c r="AN675" s="30" t="s">
        <v>39</v>
      </c>
    </row>
    <row r="676" spans="35:40" x14ac:dyDescent="0.25">
      <c r="AI676" s="72">
        <f t="shared" si="46"/>
        <v>103070301</v>
      </c>
      <c r="AK676" s="30" t="s">
        <v>233</v>
      </c>
      <c r="AL676" t="s">
        <v>1427</v>
      </c>
      <c r="AM676" s="72">
        <v>103070301</v>
      </c>
      <c r="AN676" s="30" t="s">
        <v>1416</v>
      </c>
    </row>
    <row r="677" spans="35:40" x14ac:dyDescent="0.25">
      <c r="AI677" s="72">
        <f t="shared" si="46"/>
        <v>103070302</v>
      </c>
      <c r="AK677" s="30" t="s">
        <v>233</v>
      </c>
      <c r="AL677" t="s">
        <v>1311</v>
      </c>
      <c r="AM677" s="72">
        <v>103070302</v>
      </c>
      <c r="AN677" s="30" t="s">
        <v>40</v>
      </c>
    </row>
    <row r="678" spans="35:40" x14ac:dyDescent="0.25">
      <c r="AI678" s="72">
        <f t="shared" si="46"/>
        <v>103070303</v>
      </c>
      <c r="AK678" s="30" t="s">
        <v>233</v>
      </c>
      <c r="AL678" t="s">
        <v>1312</v>
      </c>
      <c r="AM678" s="72">
        <v>103070303</v>
      </c>
      <c r="AN678" s="30" t="s">
        <v>40</v>
      </c>
    </row>
    <row r="679" spans="35:40" x14ac:dyDescent="0.25">
      <c r="AI679" s="72">
        <f t="shared" si="46"/>
        <v>103070304</v>
      </c>
      <c r="AK679" s="30" t="s">
        <v>233</v>
      </c>
      <c r="AL679" t="s">
        <v>1313</v>
      </c>
      <c r="AM679" s="72">
        <v>103070304</v>
      </c>
      <c r="AN679" s="30" t="s">
        <v>40</v>
      </c>
    </row>
    <row r="680" spans="35:40" x14ac:dyDescent="0.25">
      <c r="AI680" s="72">
        <f t="shared" si="46"/>
        <v>103070401</v>
      </c>
      <c r="AK680" s="30" t="s">
        <v>233</v>
      </c>
      <c r="AL680" t="s">
        <v>1428</v>
      </c>
      <c r="AM680" s="72">
        <v>103070401</v>
      </c>
      <c r="AN680" s="30" t="s">
        <v>1416</v>
      </c>
    </row>
    <row r="681" spans="35:40" x14ac:dyDescent="0.25">
      <c r="AI681" s="72">
        <f t="shared" si="46"/>
        <v>103070501</v>
      </c>
      <c r="AK681" s="30" t="s">
        <v>233</v>
      </c>
      <c r="AL681" t="s">
        <v>1314</v>
      </c>
      <c r="AM681" s="72">
        <v>103070501</v>
      </c>
      <c r="AN681" s="30" t="s">
        <v>40</v>
      </c>
    </row>
    <row r="682" spans="35:40" x14ac:dyDescent="0.25">
      <c r="AI682" s="72">
        <f t="shared" si="46"/>
        <v>103070601</v>
      </c>
      <c r="AK682" s="30" t="s">
        <v>233</v>
      </c>
      <c r="AL682" t="s">
        <v>1315</v>
      </c>
      <c r="AM682" s="72">
        <v>103070601</v>
      </c>
      <c r="AN682" s="30" t="s">
        <v>40</v>
      </c>
    </row>
    <row r="683" spans="35:40" x14ac:dyDescent="0.25">
      <c r="AI683" s="72">
        <f t="shared" si="46"/>
        <v>103070602</v>
      </c>
      <c r="AK683" s="30" t="s">
        <v>233</v>
      </c>
      <c r="AL683" t="s">
        <v>1316</v>
      </c>
      <c r="AM683" s="72">
        <v>103070602</v>
      </c>
      <c r="AN683" s="30" t="s">
        <v>40</v>
      </c>
    </row>
    <row r="684" spans="35:40" x14ac:dyDescent="0.25">
      <c r="AI684" s="72">
        <f t="shared" si="46"/>
        <v>103080000</v>
      </c>
      <c r="AK684" s="30" t="s">
        <v>233</v>
      </c>
      <c r="AL684" t="s">
        <v>1317</v>
      </c>
      <c r="AM684" s="72">
        <v>103080000</v>
      </c>
      <c r="AN684" s="30" t="s">
        <v>40</v>
      </c>
    </row>
    <row r="685" spans="35:40" x14ac:dyDescent="0.25">
      <c r="AI685" s="72">
        <f t="shared" ref="AI685:AI748" si="47">$AM685</f>
        <v>103080101</v>
      </c>
      <c r="AK685" s="30" t="s">
        <v>233</v>
      </c>
      <c r="AL685" t="s">
        <v>1318</v>
      </c>
      <c r="AM685" s="72">
        <v>103080101</v>
      </c>
      <c r="AN685" s="30" t="s">
        <v>40</v>
      </c>
    </row>
    <row r="686" spans="35:40" x14ac:dyDescent="0.25">
      <c r="AI686" s="72">
        <f t="shared" si="47"/>
        <v>103080102</v>
      </c>
      <c r="AK686" s="30" t="s">
        <v>233</v>
      </c>
      <c r="AL686" t="s">
        <v>1319</v>
      </c>
      <c r="AM686" s="72">
        <v>103080102</v>
      </c>
      <c r="AN686" s="30" t="s">
        <v>40</v>
      </c>
    </row>
    <row r="687" spans="35:40" x14ac:dyDescent="0.25">
      <c r="AI687" s="72">
        <f t="shared" si="47"/>
        <v>103080201</v>
      </c>
      <c r="AK687" s="30" t="s">
        <v>233</v>
      </c>
      <c r="AL687" t="s">
        <v>235</v>
      </c>
      <c r="AM687" s="72">
        <v>103080201</v>
      </c>
      <c r="AN687" s="30" t="s">
        <v>40</v>
      </c>
    </row>
    <row r="688" spans="35:40" x14ac:dyDescent="0.25">
      <c r="AI688" s="72">
        <f t="shared" si="47"/>
        <v>104000000</v>
      </c>
      <c r="AK688" s="30" t="s">
        <v>233</v>
      </c>
      <c r="AL688" t="s">
        <v>1399</v>
      </c>
      <c r="AM688" s="72">
        <v>104000000</v>
      </c>
      <c r="AN688" s="30" t="s">
        <v>39</v>
      </c>
    </row>
    <row r="689" spans="35:40" x14ac:dyDescent="0.25">
      <c r="AI689" s="72">
        <f t="shared" si="47"/>
        <v>104010000</v>
      </c>
      <c r="AK689" s="30" t="s">
        <v>233</v>
      </c>
      <c r="AL689" t="s">
        <v>339</v>
      </c>
      <c r="AM689" s="72">
        <v>104010000</v>
      </c>
      <c r="AN689" s="30" t="s">
        <v>39</v>
      </c>
    </row>
    <row r="690" spans="35:40" x14ac:dyDescent="0.25">
      <c r="AI690" s="72">
        <f t="shared" si="47"/>
        <v>104010101</v>
      </c>
      <c r="AK690" s="30" t="s">
        <v>233</v>
      </c>
      <c r="AL690" t="s">
        <v>1400</v>
      </c>
      <c r="AM690" s="72">
        <v>104010101</v>
      </c>
      <c r="AN690" s="30" t="s">
        <v>39</v>
      </c>
    </row>
    <row r="691" spans="35:40" x14ac:dyDescent="0.25">
      <c r="AI691" s="72">
        <f t="shared" si="47"/>
        <v>104010201</v>
      </c>
      <c r="AK691" s="30" t="s">
        <v>233</v>
      </c>
      <c r="AL691" t="s">
        <v>1401</v>
      </c>
      <c r="AM691" s="72">
        <v>104010201</v>
      </c>
      <c r="AN691" s="30" t="s">
        <v>39</v>
      </c>
    </row>
    <row r="692" spans="35:40" x14ac:dyDescent="0.25">
      <c r="AI692" s="72">
        <f t="shared" si="47"/>
        <v>104010301</v>
      </c>
      <c r="AK692" s="30" t="s">
        <v>233</v>
      </c>
      <c r="AL692" t="s">
        <v>1402</v>
      </c>
      <c r="AM692" s="72">
        <v>104010301</v>
      </c>
      <c r="AN692" s="30" t="s">
        <v>39</v>
      </c>
    </row>
    <row r="693" spans="35:40" x14ac:dyDescent="0.25">
      <c r="AI693" s="72">
        <f t="shared" si="47"/>
        <v>104010401</v>
      </c>
      <c r="AK693" s="30" t="s">
        <v>233</v>
      </c>
      <c r="AL693" t="s">
        <v>1403</v>
      </c>
      <c r="AM693" s="72">
        <v>104010401</v>
      </c>
      <c r="AN693" s="30" t="s">
        <v>39</v>
      </c>
    </row>
    <row r="694" spans="35:40" x14ac:dyDescent="0.25">
      <c r="AI694" s="72">
        <f t="shared" si="47"/>
        <v>104010402</v>
      </c>
      <c r="AK694" s="30" t="s">
        <v>233</v>
      </c>
      <c r="AL694" t="s">
        <v>1404</v>
      </c>
      <c r="AM694" s="72">
        <v>104010402</v>
      </c>
      <c r="AN694" s="30" t="s">
        <v>39</v>
      </c>
    </row>
    <row r="695" spans="35:40" x14ac:dyDescent="0.25">
      <c r="AI695" s="72">
        <f t="shared" si="47"/>
        <v>104010501</v>
      </c>
      <c r="AK695" s="30" t="s">
        <v>233</v>
      </c>
      <c r="AL695" t="s">
        <v>1405</v>
      </c>
      <c r="AM695" s="72">
        <v>104010501</v>
      </c>
      <c r="AN695" s="30" t="s">
        <v>39</v>
      </c>
    </row>
    <row r="696" spans="35:40" x14ac:dyDescent="0.25">
      <c r="AI696" s="72">
        <f t="shared" si="47"/>
        <v>104010601</v>
      </c>
      <c r="AK696" s="30" t="s">
        <v>233</v>
      </c>
      <c r="AL696" t="s">
        <v>232</v>
      </c>
      <c r="AM696" s="72">
        <v>104010601</v>
      </c>
      <c r="AN696" s="30" t="s">
        <v>39</v>
      </c>
    </row>
    <row r="697" spans="35:40" x14ac:dyDescent="0.25">
      <c r="AI697" s="72">
        <f t="shared" si="47"/>
        <v>104010701</v>
      </c>
      <c r="AK697" s="30" t="s">
        <v>233</v>
      </c>
      <c r="AL697" t="s">
        <v>223</v>
      </c>
      <c r="AM697" s="72">
        <v>104010701</v>
      </c>
      <c r="AN697" s="30" t="s">
        <v>39</v>
      </c>
    </row>
    <row r="698" spans="35:40" x14ac:dyDescent="0.25">
      <c r="AI698" s="72">
        <f t="shared" si="47"/>
        <v>104010801</v>
      </c>
      <c r="AK698" s="30" t="s">
        <v>233</v>
      </c>
      <c r="AL698" t="s">
        <v>1406</v>
      </c>
      <c r="AM698" s="72">
        <v>104010801</v>
      </c>
      <c r="AN698" s="30" t="s">
        <v>39</v>
      </c>
    </row>
    <row r="699" spans="35:40" x14ac:dyDescent="0.25">
      <c r="AI699" s="72">
        <f t="shared" si="47"/>
        <v>104020000</v>
      </c>
      <c r="AK699" s="30" t="s">
        <v>233</v>
      </c>
      <c r="AL699" t="s">
        <v>338</v>
      </c>
      <c r="AM699" s="72">
        <v>104020000</v>
      </c>
      <c r="AN699" s="30" t="s">
        <v>39</v>
      </c>
    </row>
    <row r="700" spans="35:40" x14ac:dyDescent="0.25">
      <c r="AI700" s="72">
        <f t="shared" si="47"/>
        <v>104020101</v>
      </c>
      <c r="AK700" s="30" t="s">
        <v>233</v>
      </c>
      <c r="AL700" t="s">
        <v>1407</v>
      </c>
      <c r="AM700" s="72">
        <v>104020101</v>
      </c>
      <c r="AN700" s="30" t="s">
        <v>39</v>
      </c>
    </row>
    <row r="701" spans="35:40" x14ac:dyDescent="0.25">
      <c r="AI701" s="72">
        <f t="shared" si="47"/>
        <v>104020201</v>
      </c>
      <c r="AK701" s="30" t="s">
        <v>233</v>
      </c>
      <c r="AL701" t="s">
        <v>1408</v>
      </c>
      <c r="AM701" s="72">
        <v>104020201</v>
      </c>
      <c r="AN701" s="30" t="s">
        <v>39</v>
      </c>
    </row>
    <row r="702" spans="35:40" x14ac:dyDescent="0.25">
      <c r="AI702" s="72">
        <f t="shared" si="47"/>
        <v>104020202</v>
      </c>
      <c r="AK702" s="30" t="s">
        <v>233</v>
      </c>
      <c r="AL702" t="s">
        <v>1409</v>
      </c>
      <c r="AM702" s="72">
        <v>104020202</v>
      </c>
      <c r="AN702" s="30" t="s">
        <v>39</v>
      </c>
    </row>
    <row r="703" spans="35:40" x14ac:dyDescent="0.25">
      <c r="AI703" s="72">
        <f t="shared" si="47"/>
        <v>104020301</v>
      </c>
      <c r="AK703" s="30" t="s">
        <v>233</v>
      </c>
      <c r="AL703" t="s">
        <v>1410</v>
      </c>
      <c r="AM703" s="72">
        <v>104020301</v>
      </c>
      <c r="AN703" s="30" t="s">
        <v>39</v>
      </c>
    </row>
    <row r="704" spans="35:40" x14ac:dyDescent="0.25">
      <c r="AI704" s="72">
        <f t="shared" si="47"/>
        <v>104020302</v>
      </c>
      <c r="AK704" s="30" t="s">
        <v>233</v>
      </c>
      <c r="AL704" t="s">
        <v>1411</v>
      </c>
      <c r="AM704" s="72">
        <v>104020302</v>
      </c>
      <c r="AN704" s="30" t="s">
        <v>39</v>
      </c>
    </row>
    <row r="705" spans="35:40" x14ac:dyDescent="0.25">
      <c r="AI705" s="72">
        <f t="shared" si="47"/>
        <v>104020303</v>
      </c>
      <c r="AK705" s="30" t="s">
        <v>233</v>
      </c>
      <c r="AL705" t="s">
        <v>1412</v>
      </c>
      <c r="AM705" s="72">
        <v>104020303</v>
      </c>
      <c r="AN705" s="30" t="s">
        <v>39</v>
      </c>
    </row>
    <row r="706" spans="35:40" x14ac:dyDescent="0.25">
      <c r="AI706" s="72">
        <f t="shared" si="47"/>
        <v>104020401</v>
      </c>
      <c r="AK706" s="30" t="s">
        <v>233</v>
      </c>
      <c r="AL706" t="s">
        <v>1413</v>
      </c>
      <c r="AM706" s="72">
        <v>104020401</v>
      </c>
      <c r="AN706" s="30" t="s">
        <v>39</v>
      </c>
    </row>
    <row r="707" spans="35:40" x14ac:dyDescent="0.25">
      <c r="AI707" s="72">
        <f t="shared" si="47"/>
        <v>104020501</v>
      </c>
      <c r="AK707" s="30" t="s">
        <v>233</v>
      </c>
      <c r="AL707" t="s">
        <v>1414</v>
      </c>
      <c r="AM707" s="72">
        <v>104020501</v>
      </c>
      <c r="AN707" s="30" t="s">
        <v>39</v>
      </c>
    </row>
    <row r="708" spans="35:40" x14ac:dyDescent="0.25">
      <c r="AI708" s="72">
        <f t="shared" si="47"/>
        <v>104030000</v>
      </c>
      <c r="AK708" s="30" t="s">
        <v>233</v>
      </c>
      <c r="AL708" t="s">
        <v>341</v>
      </c>
      <c r="AM708" s="72">
        <v>104030000</v>
      </c>
      <c r="AN708" s="30" t="s">
        <v>40</v>
      </c>
    </row>
    <row r="709" spans="35:40" x14ac:dyDescent="0.25">
      <c r="AI709" s="72">
        <f t="shared" si="47"/>
        <v>104030101</v>
      </c>
      <c r="AK709" s="30" t="s">
        <v>233</v>
      </c>
      <c r="AL709" t="s">
        <v>1320</v>
      </c>
      <c r="AM709" s="72">
        <v>104030101</v>
      </c>
      <c r="AN709" s="30" t="s">
        <v>40</v>
      </c>
    </row>
    <row r="710" spans="35:40" x14ac:dyDescent="0.25">
      <c r="AI710" s="72">
        <f t="shared" si="47"/>
        <v>104030201</v>
      </c>
      <c r="AK710" s="30" t="s">
        <v>233</v>
      </c>
      <c r="AL710" t="s">
        <v>1321</v>
      </c>
      <c r="AM710" s="72">
        <v>104030201</v>
      </c>
      <c r="AN710" s="30" t="s">
        <v>40</v>
      </c>
    </row>
    <row r="711" spans="35:40" x14ac:dyDescent="0.25">
      <c r="AI711" s="72">
        <f t="shared" si="47"/>
        <v>104030301</v>
      </c>
      <c r="AK711" s="30" t="s">
        <v>233</v>
      </c>
      <c r="AL711" t="s">
        <v>1322</v>
      </c>
      <c r="AM711" s="72">
        <v>104030301</v>
      </c>
      <c r="AN711" s="30" t="s">
        <v>40</v>
      </c>
    </row>
    <row r="712" spans="35:40" x14ac:dyDescent="0.25">
      <c r="AI712" s="72">
        <f t="shared" si="47"/>
        <v>104030401</v>
      </c>
      <c r="AK712" s="30" t="s">
        <v>233</v>
      </c>
      <c r="AL712" t="s">
        <v>1323</v>
      </c>
      <c r="AM712" s="72">
        <v>104030401</v>
      </c>
      <c r="AN712" s="30" t="s">
        <v>40</v>
      </c>
    </row>
    <row r="713" spans="35:40" x14ac:dyDescent="0.25">
      <c r="AI713" s="72">
        <f t="shared" si="47"/>
        <v>104030501</v>
      </c>
      <c r="AK713" s="30" t="s">
        <v>233</v>
      </c>
      <c r="AL713" t="s">
        <v>238</v>
      </c>
      <c r="AM713" s="72">
        <v>104030501</v>
      </c>
      <c r="AN713" s="30" t="s">
        <v>40</v>
      </c>
    </row>
    <row r="714" spans="35:40" x14ac:dyDescent="0.25">
      <c r="AI714" s="72">
        <f t="shared" si="47"/>
        <v>105000000</v>
      </c>
      <c r="AK714" s="30" t="s">
        <v>233</v>
      </c>
      <c r="AL714" t="s">
        <v>1324</v>
      </c>
      <c r="AM714" s="72">
        <v>105000000</v>
      </c>
      <c r="AN714" s="30" t="s">
        <v>40</v>
      </c>
    </row>
    <row r="715" spans="35:40" x14ac:dyDescent="0.25">
      <c r="AI715" s="72">
        <f t="shared" si="47"/>
        <v>105010000</v>
      </c>
      <c r="AK715" s="30" t="s">
        <v>233</v>
      </c>
      <c r="AL715" t="s">
        <v>236</v>
      </c>
      <c r="AM715" s="72">
        <v>105010000</v>
      </c>
      <c r="AN715" s="30" t="s">
        <v>40</v>
      </c>
    </row>
    <row r="716" spans="35:40" x14ac:dyDescent="0.25">
      <c r="AI716" s="72">
        <f t="shared" si="47"/>
        <v>105010101</v>
      </c>
      <c r="AK716" s="30" t="s">
        <v>233</v>
      </c>
      <c r="AL716" t="s">
        <v>1325</v>
      </c>
      <c r="AM716" s="72">
        <v>105010101</v>
      </c>
      <c r="AN716" s="30" t="s">
        <v>40</v>
      </c>
    </row>
    <row r="717" spans="35:40" x14ac:dyDescent="0.25">
      <c r="AI717" s="72">
        <f t="shared" si="47"/>
        <v>105010102</v>
      </c>
      <c r="AK717" s="30" t="s">
        <v>233</v>
      </c>
      <c r="AL717" t="s">
        <v>1326</v>
      </c>
      <c r="AM717" s="72">
        <v>105010102</v>
      </c>
      <c r="AN717" s="30" t="s">
        <v>40</v>
      </c>
    </row>
    <row r="718" spans="35:40" x14ac:dyDescent="0.25">
      <c r="AI718" s="72">
        <f t="shared" si="47"/>
        <v>105020000</v>
      </c>
      <c r="AK718" s="30" t="s">
        <v>233</v>
      </c>
      <c r="AL718" t="s">
        <v>1327</v>
      </c>
      <c r="AM718" s="72">
        <v>105020000</v>
      </c>
      <c r="AN718" s="30" t="s">
        <v>40</v>
      </c>
    </row>
    <row r="719" spans="35:40" x14ac:dyDescent="0.25">
      <c r="AI719" s="72">
        <f t="shared" si="47"/>
        <v>105020101</v>
      </c>
      <c r="AK719" s="30" t="s">
        <v>233</v>
      </c>
      <c r="AL719" t="s">
        <v>1328</v>
      </c>
      <c r="AM719" s="72">
        <v>105020101</v>
      </c>
      <c r="AN719" s="30" t="s">
        <v>40</v>
      </c>
    </row>
    <row r="720" spans="35:40" x14ac:dyDescent="0.25">
      <c r="AI720" s="72">
        <f t="shared" si="47"/>
        <v>105020201</v>
      </c>
      <c r="AK720" s="30" t="s">
        <v>233</v>
      </c>
      <c r="AL720" t="s">
        <v>1329</v>
      </c>
      <c r="AM720" s="72">
        <v>105020201</v>
      </c>
      <c r="AN720" s="30" t="s">
        <v>40</v>
      </c>
    </row>
    <row r="721" spans="35:40" x14ac:dyDescent="0.25">
      <c r="AI721" s="72">
        <f t="shared" si="47"/>
        <v>105020301</v>
      </c>
      <c r="AK721" s="30" t="s">
        <v>233</v>
      </c>
      <c r="AL721" t="s">
        <v>1330</v>
      </c>
      <c r="AM721" s="72">
        <v>105020301</v>
      </c>
      <c r="AN721" s="30" t="s">
        <v>40</v>
      </c>
    </row>
    <row r="722" spans="35:40" x14ac:dyDescent="0.25">
      <c r="AI722" s="72">
        <f t="shared" si="47"/>
        <v>105030000</v>
      </c>
      <c r="AK722" s="30" t="s">
        <v>233</v>
      </c>
      <c r="AL722" t="s">
        <v>1331</v>
      </c>
      <c r="AM722" s="72">
        <v>105030000</v>
      </c>
      <c r="AN722" s="30" t="s">
        <v>40</v>
      </c>
    </row>
    <row r="723" spans="35:40" x14ac:dyDescent="0.25">
      <c r="AI723" s="72">
        <f t="shared" si="47"/>
        <v>105030101</v>
      </c>
      <c r="AK723" s="30" t="s">
        <v>233</v>
      </c>
      <c r="AL723" t="s">
        <v>1332</v>
      </c>
      <c r="AM723" s="72">
        <v>105030101</v>
      </c>
      <c r="AN723" s="30" t="s">
        <v>40</v>
      </c>
    </row>
    <row r="724" spans="35:40" x14ac:dyDescent="0.25">
      <c r="AI724" s="72">
        <f t="shared" si="47"/>
        <v>105030102</v>
      </c>
      <c r="AK724" s="30" t="s">
        <v>233</v>
      </c>
      <c r="AL724" t="s">
        <v>1333</v>
      </c>
      <c r="AM724" s="72">
        <v>105030102</v>
      </c>
      <c r="AN724" s="30" t="s">
        <v>40</v>
      </c>
    </row>
    <row r="725" spans="35:40" x14ac:dyDescent="0.25">
      <c r="AI725" s="72">
        <f t="shared" si="47"/>
        <v>105030103</v>
      </c>
      <c r="AK725" s="30" t="s">
        <v>233</v>
      </c>
      <c r="AL725" t="s">
        <v>1334</v>
      </c>
      <c r="AM725" s="72">
        <v>105030103</v>
      </c>
      <c r="AN725" s="30" t="s">
        <v>40</v>
      </c>
    </row>
    <row r="726" spans="35:40" x14ac:dyDescent="0.25">
      <c r="AI726" s="72">
        <f t="shared" si="47"/>
        <v>105040000</v>
      </c>
      <c r="AK726" s="30" t="s">
        <v>233</v>
      </c>
      <c r="AL726" t="s">
        <v>1335</v>
      </c>
      <c r="AM726" s="72">
        <v>105040000</v>
      </c>
      <c r="AN726" s="30" t="s">
        <v>40</v>
      </c>
    </row>
    <row r="727" spans="35:40" x14ac:dyDescent="0.25">
      <c r="AI727" s="72">
        <f t="shared" si="47"/>
        <v>105040101</v>
      </c>
      <c r="AK727" s="30" t="s">
        <v>233</v>
      </c>
      <c r="AL727" t="s">
        <v>1336</v>
      </c>
      <c r="AM727" s="72">
        <v>105040101</v>
      </c>
      <c r="AN727" s="30" t="s">
        <v>40</v>
      </c>
    </row>
    <row r="728" spans="35:40" x14ac:dyDescent="0.25">
      <c r="AI728" s="72">
        <f t="shared" si="47"/>
        <v>105040201</v>
      </c>
      <c r="AK728" s="30" t="s">
        <v>233</v>
      </c>
      <c r="AL728" t="s">
        <v>1337</v>
      </c>
      <c r="AM728" s="72">
        <v>105040201</v>
      </c>
      <c r="AN728" s="30" t="s">
        <v>40</v>
      </c>
    </row>
    <row r="729" spans="35:40" x14ac:dyDescent="0.25">
      <c r="AI729" s="72">
        <f t="shared" si="47"/>
        <v>105040302</v>
      </c>
      <c r="AK729" s="30" t="s">
        <v>233</v>
      </c>
      <c r="AL729" t="s">
        <v>1338</v>
      </c>
      <c r="AM729" s="72">
        <v>105040302</v>
      </c>
      <c r="AN729" s="30" t="s">
        <v>40</v>
      </c>
    </row>
    <row r="730" spans="35:40" x14ac:dyDescent="0.25">
      <c r="AI730" s="72">
        <f t="shared" si="47"/>
        <v>105050000</v>
      </c>
      <c r="AK730" s="30" t="s">
        <v>233</v>
      </c>
      <c r="AL730" t="s">
        <v>237</v>
      </c>
      <c r="AM730" s="72">
        <v>105050000</v>
      </c>
      <c r="AN730" s="30" t="s">
        <v>40</v>
      </c>
    </row>
    <row r="731" spans="35:40" x14ac:dyDescent="0.25">
      <c r="AI731" s="72">
        <f t="shared" si="47"/>
        <v>105050101</v>
      </c>
      <c r="AK731" s="30" t="s">
        <v>233</v>
      </c>
      <c r="AL731" t="s">
        <v>1339</v>
      </c>
      <c r="AM731" s="72">
        <v>105050101</v>
      </c>
      <c r="AN731" s="30" t="s">
        <v>40</v>
      </c>
    </row>
    <row r="732" spans="35:40" x14ac:dyDescent="0.25">
      <c r="AI732" s="72">
        <f t="shared" si="47"/>
        <v>105050102</v>
      </c>
      <c r="AK732" s="30" t="s">
        <v>233</v>
      </c>
      <c r="AL732" t="s">
        <v>1340</v>
      </c>
      <c r="AM732" s="72">
        <v>105050102</v>
      </c>
      <c r="AN732" s="30" t="s">
        <v>40</v>
      </c>
    </row>
    <row r="733" spans="35:40" x14ac:dyDescent="0.25">
      <c r="AI733" s="72">
        <f t="shared" si="47"/>
        <v>105050103</v>
      </c>
      <c r="AK733" s="30" t="s">
        <v>233</v>
      </c>
      <c r="AL733" t="s">
        <v>1341</v>
      </c>
      <c r="AM733" s="72">
        <v>105050103</v>
      </c>
      <c r="AN733" s="30" t="s">
        <v>40</v>
      </c>
    </row>
    <row r="734" spans="35:40" x14ac:dyDescent="0.25">
      <c r="AI734" s="72">
        <f t="shared" si="47"/>
        <v>106000000</v>
      </c>
      <c r="AK734" s="30" t="s">
        <v>233</v>
      </c>
      <c r="AL734" t="s">
        <v>1342</v>
      </c>
      <c r="AM734" s="72">
        <v>106000000</v>
      </c>
      <c r="AN734" s="30" t="s">
        <v>40</v>
      </c>
    </row>
    <row r="735" spans="35:40" x14ac:dyDescent="0.25">
      <c r="AI735" s="72">
        <f t="shared" si="47"/>
        <v>106010000</v>
      </c>
      <c r="AK735" s="30" t="s">
        <v>233</v>
      </c>
      <c r="AL735" t="s">
        <v>242</v>
      </c>
      <c r="AM735" s="72">
        <v>106010000</v>
      </c>
      <c r="AN735" s="30" t="s">
        <v>40</v>
      </c>
    </row>
    <row r="736" spans="35:40" x14ac:dyDescent="0.25">
      <c r="AI736" s="72">
        <f t="shared" si="47"/>
        <v>106010101</v>
      </c>
      <c r="AK736" s="30" t="s">
        <v>233</v>
      </c>
      <c r="AL736" t="s">
        <v>1343</v>
      </c>
      <c r="AM736" s="72">
        <v>106010101</v>
      </c>
      <c r="AN736" s="30" t="s">
        <v>40</v>
      </c>
    </row>
    <row r="737" spans="35:40" x14ac:dyDescent="0.25">
      <c r="AI737" s="72">
        <f t="shared" si="47"/>
        <v>106010102</v>
      </c>
      <c r="AK737" s="30" t="s">
        <v>233</v>
      </c>
      <c r="AL737" t="s">
        <v>998</v>
      </c>
      <c r="AM737" s="72">
        <v>106010102</v>
      </c>
      <c r="AN737" s="30" t="s">
        <v>40</v>
      </c>
    </row>
    <row r="738" spans="35:40" x14ac:dyDescent="0.25">
      <c r="AI738" s="72">
        <f t="shared" si="47"/>
        <v>106010103</v>
      </c>
      <c r="AK738" s="30" t="s">
        <v>233</v>
      </c>
      <c r="AL738" t="s">
        <v>1344</v>
      </c>
      <c r="AM738" s="72">
        <v>106010103</v>
      </c>
      <c r="AN738" s="30" t="s">
        <v>40</v>
      </c>
    </row>
    <row r="739" spans="35:40" x14ac:dyDescent="0.25">
      <c r="AI739" s="72">
        <f t="shared" si="47"/>
        <v>106010104</v>
      </c>
      <c r="AK739" s="30" t="s">
        <v>233</v>
      </c>
      <c r="AL739" t="s">
        <v>349</v>
      </c>
      <c r="AM739" s="72">
        <v>106010104</v>
      </c>
      <c r="AN739" s="30" t="s">
        <v>40</v>
      </c>
    </row>
    <row r="740" spans="35:40" x14ac:dyDescent="0.25">
      <c r="AI740" s="72">
        <f t="shared" si="47"/>
        <v>106020000</v>
      </c>
      <c r="AK740" s="30" t="s">
        <v>233</v>
      </c>
      <c r="AL740" t="s">
        <v>1345</v>
      </c>
      <c r="AM740" s="72">
        <v>106020000</v>
      </c>
      <c r="AN740" s="30" t="s">
        <v>40</v>
      </c>
    </row>
    <row r="741" spans="35:40" x14ac:dyDescent="0.25">
      <c r="AI741" s="72">
        <f t="shared" si="47"/>
        <v>106020101</v>
      </c>
      <c r="AK741" s="30" t="s">
        <v>233</v>
      </c>
      <c r="AL741" t="s">
        <v>1346</v>
      </c>
      <c r="AM741" s="72">
        <v>106020101</v>
      </c>
      <c r="AN741" s="30" t="s">
        <v>40</v>
      </c>
    </row>
    <row r="742" spans="35:40" x14ac:dyDescent="0.25">
      <c r="AI742" s="72">
        <f t="shared" si="47"/>
        <v>106020201</v>
      </c>
      <c r="AK742" s="30" t="s">
        <v>233</v>
      </c>
      <c r="AL742" t="s">
        <v>1347</v>
      </c>
      <c r="AM742" s="72">
        <v>106020201</v>
      </c>
      <c r="AN742" s="30" t="s">
        <v>40</v>
      </c>
    </row>
    <row r="743" spans="35:40" x14ac:dyDescent="0.25">
      <c r="AI743" s="72">
        <f t="shared" si="47"/>
        <v>106020203</v>
      </c>
      <c r="AK743" s="30" t="s">
        <v>233</v>
      </c>
      <c r="AL743" t="s">
        <v>1348</v>
      </c>
      <c r="AM743" s="72">
        <v>106020203</v>
      </c>
      <c r="AN743" s="30" t="s">
        <v>40</v>
      </c>
    </row>
    <row r="744" spans="35:40" x14ac:dyDescent="0.25">
      <c r="AI744" s="72">
        <f t="shared" si="47"/>
        <v>106030000</v>
      </c>
      <c r="AK744" s="30" t="s">
        <v>233</v>
      </c>
      <c r="AL744" t="s">
        <v>239</v>
      </c>
      <c r="AM744" s="72">
        <v>106030000</v>
      </c>
      <c r="AN744" s="30" t="s">
        <v>40</v>
      </c>
    </row>
    <row r="745" spans="35:40" x14ac:dyDescent="0.25">
      <c r="AI745" s="72">
        <f t="shared" si="47"/>
        <v>106030101</v>
      </c>
      <c r="AK745" s="30" t="s">
        <v>233</v>
      </c>
      <c r="AL745" t="s">
        <v>1349</v>
      </c>
      <c r="AM745" s="72">
        <v>106030101</v>
      </c>
      <c r="AN745" s="30" t="s">
        <v>40</v>
      </c>
    </row>
    <row r="746" spans="35:40" x14ac:dyDescent="0.25">
      <c r="AI746" s="72">
        <f t="shared" si="47"/>
        <v>106030102</v>
      </c>
      <c r="AK746" s="30" t="s">
        <v>233</v>
      </c>
      <c r="AL746" t="s">
        <v>1350</v>
      </c>
      <c r="AM746" s="72">
        <v>106030102</v>
      </c>
      <c r="AN746" s="30" t="s">
        <v>40</v>
      </c>
    </row>
    <row r="747" spans="35:40" x14ac:dyDescent="0.25">
      <c r="AI747" s="72">
        <f t="shared" si="47"/>
        <v>107000000</v>
      </c>
      <c r="AK747" s="30" t="s">
        <v>233</v>
      </c>
      <c r="AL747" t="s">
        <v>1476</v>
      </c>
      <c r="AM747" s="72">
        <v>107000000</v>
      </c>
      <c r="AN747" s="30" t="s">
        <v>40</v>
      </c>
    </row>
    <row r="748" spans="35:40" x14ac:dyDescent="0.25">
      <c r="AI748" s="72">
        <f t="shared" si="47"/>
        <v>107010000</v>
      </c>
      <c r="AK748" s="30" t="s">
        <v>233</v>
      </c>
      <c r="AL748" t="s">
        <v>1477</v>
      </c>
      <c r="AM748" s="72">
        <v>107010000</v>
      </c>
      <c r="AN748" s="30" t="s">
        <v>40</v>
      </c>
    </row>
    <row r="749" spans="35:40" x14ac:dyDescent="0.25">
      <c r="AI749" s="72">
        <f t="shared" ref="AI749:AI812" si="48">$AM749</f>
        <v>107010101</v>
      </c>
      <c r="AK749" s="30" t="s">
        <v>233</v>
      </c>
      <c r="AL749" t="s">
        <v>1478</v>
      </c>
      <c r="AM749" s="72">
        <v>107010101</v>
      </c>
      <c r="AN749" s="30" t="s">
        <v>40</v>
      </c>
    </row>
    <row r="750" spans="35:40" x14ac:dyDescent="0.25">
      <c r="AI750" s="72">
        <f t="shared" si="48"/>
        <v>107010102</v>
      </c>
      <c r="AK750" s="30" t="s">
        <v>233</v>
      </c>
      <c r="AL750" t="s">
        <v>1479</v>
      </c>
      <c r="AM750" s="72">
        <v>107010102</v>
      </c>
      <c r="AN750" s="30" t="s">
        <v>40</v>
      </c>
    </row>
    <row r="751" spans="35:40" x14ac:dyDescent="0.25">
      <c r="AI751" s="72">
        <f t="shared" si="48"/>
        <v>107010103</v>
      </c>
      <c r="AK751" s="30" t="s">
        <v>233</v>
      </c>
      <c r="AL751" t="s">
        <v>1480</v>
      </c>
      <c r="AM751" s="72">
        <v>107010103</v>
      </c>
      <c r="AN751" s="30" t="s">
        <v>40</v>
      </c>
    </row>
    <row r="752" spans="35:40" x14ac:dyDescent="0.25">
      <c r="AI752" s="72">
        <f t="shared" si="48"/>
        <v>107020000</v>
      </c>
      <c r="AK752" s="30" t="s">
        <v>233</v>
      </c>
      <c r="AL752" t="s">
        <v>1481</v>
      </c>
      <c r="AM752" s="72">
        <v>107020000</v>
      </c>
      <c r="AN752" s="30" t="s">
        <v>40</v>
      </c>
    </row>
    <row r="753" spans="35:40" x14ac:dyDescent="0.25">
      <c r="AI753" s="72">
        <f t="shared" si="48"/>
        <v>107020101</v>
      </c>
      <c r="AK753" s="30" t="s">
        <v>233</v>
      </c>
      <c r="AL753" t="s">
        <v>1482</v>
      </c>
      <c r="AM753" s="72">
        <v>107020101</v>
      </c>
      <c r="AN753" s="30" t="s">
        <v>40</v>
      </c>
    </row>
    <row r="754" spans="35:40" x14ac:dyDescent="0.25">
      <c r="AI754" s="72">
        <f t="shared" si="48"/>
        <v>107030000</v>
      </c>
      <c r="AK754" s="30" t="s">
        <v>233</v>
      </c>
      <c r="AL754" t="s">
        <v>1483</v>
      </c>
      <c r="AM754" s="72">
        <v>107030000</v>
      </c>
      <c r="AN754" s="30" t="s">
        <v>40</v>
      </c>
    </row>
    <row r="755" spans="35:40" x14ac:dyDescent="0.25">
      <c r="AI755" s="72">
        <f t="shared" si="48"/>
        <v>107030101</v>
      </c>
      <c r="AK755" s="30" t="s">
        <v>233</v>
      </c>
      <c r="AL755" t="s">
        <v>1484</v>
      </c>
      <c r="AM755" s="72">
        <v>107030101</v>
      </c>
      <c r="AN755" s="30" t="s">
        <v>40</v>
      </c>
    </row>
    <row r="756" spans="35:40" x14ac:dyDescent="0.25">
      <c r="AI756" s="72">
        <f t="shared" si="48"/>
        <v>107030102</v>
      </c>
      <c r="AK756" s="30" t="s">
        <v>233</v>
      </c>
      <c r="AL756" t="s">
        <v>1485</v>
      </c>
      <c r="AM756" s="72">
        <v>107030102</v>
      </c>
      <c r="AN756" s="30" t="s">
        <v>40</v>
      </c>
    </row>
    <row r="757" spans="35:40" x14ac:dyDescent="0.25">
      <c r="AI757" s="72">
        <f t="shared" si="48"/>
        <v>107030103</v>
      </c>
      <c r="AK757" s="30" t="s">
        <v>233</v>
      </c>
      <c r="AL757" t="s">
        <v>1486</v>
      </c>
      <c r="AM757" s="72">
        <v>107030103</v>
      </c>
      <c r="AN757" s="30" t="s">
        <v>40</v>
      </c>
    </row>
    <row r="758" spans="35:40" x14ac:dyDescent="0.25">
      <c r="AI758" s="72">
        <f t="shared" si="48"/>
        <v>107040000</v>
      </c>
      <c r="AK758" s="30" t="s">
        <v>233</v>
      </c>
      <c r="AL758" t="s">
        <v>1351</v>
      </c>
      <c r="AM758" s="72">
        <v>107040000</v>
      </c>
      <c r="AN758" s="30" t="s">
        <v>40</v>
      </c>
    </row>
    <row r="759" spans="35:40" x14ac:dyDescent="0.25">
      <c r="AI759" s="72">
        <f t="shared" si="48"/>
        <v>107040101</v>
      </c>
      <c r="AK759" s="30" t="s">
        <v>233</v>
      </c>
      <c r="AL759" t="s">
        <v>1352</v>
      </c>
      <c r="AM759" s="72">
        <v>107040101</v>
      </c>
      <c r="AN759" s="30" t="s">
        <v>40</v>
      </c>
    </row>
    <row r="760" spans="35:40" x14ac:dyDescent="0.25">
      <c r="AI760" s="72">
        <f t="shared" si="48"/>
        <v>107040102</v>
      </c>
      <c r="AK760" s="30" t="s">
        <v>233</v>
      </c>
      <c r="AL760" t="s">
        <v>1353</v>
      </c>
      <c r="AM760" s="72">
        <v>107040102</v>
      </c>
      <c r="AN760" s="30" t="s">
        <v>40</v>
      </c>
    </row>
    <row r="761" spans="35:40" x14ac:dyDescent="0.25">
      <c r="AI761" s="72">
        <f t="shared" si="48"/>
        <v>107040201</v>
      </c>
      <c r="AK761" s="30" t="s">
        <v>233</v>
      </c>
      <c r="AL761" t="s">
        <v>1354</v>
      </c>
      <c r="AM761" s="72">
        <v>107040201</v>
      </c>
      <c r="AN761" s="30" t="s">
        <v>40</v>
      </c>
    </row>
    <row r="762" spans="35:40" x14ac:dyDescent="0.25">
      <c r="AI762" s="72">
        <f t="shared" si="48"/>
        <v>107050000</v>
      </c>
      <c r="AK762" s="30" t="s">
        <v>233</v>
      </c>
      <c r="AL762" t="s">
        <v>240</v>
      </c>
      <c r="AM762" s="72">
        <v>107050000</v>
      </c>
      <c r="AN762" s="30" t="s">
        <v>40</v>
      </c>
    </row>
    <row r="763" spans="35:40" x14ac:dyDescent="0.25">
      <c r="AI763" s="72">
        <f t="shared" si="48"/>
        <v>107050101</v>
      </c>
      <c r="AK763" s="30" t="s">
        <v>233</v>
      </c>
      <c r="AL763" t="s">
        <v>1355</v>
      </c>
      <c r="AM763" s="72">
        <v>107050101</v>
      </c>
      <c r="AN763" s="30" t="s">
        <v>40</v>
      </c>
    </row>
    <row r="764" spans="35:40" x14ac:dyDescent="0.25">
      <c r="AI764" s="72">
        <f t="shared" si="48"/>
        <v>107050201</v>
      </c>
      <c r="AK764" s="30" t="s">
        <v>233</v>
      </c>
      <c r="AL764" t="s">
        <v>1356</v>
      </c>
      <c r="AM764" s="72">
        <v>107050201</v>
      </c>
      <c r="AN764" s="30" t="s">
        <v>40</v>
      </c>
    </row>
    <row r="765" spans="35:40" x14ac:dyDescent="0.25">
      <c r="AI765" s="72">
        <f t="shared" si="48"/>
        <v>107050301</v>
      </c>
      <c r="AK765" s="30" t="s">
        <v>233</v>
      </c>
      <c r="AL765" t="s">
        <v>1357</v>
      </c>
      <c r="AM765" s="72">
        <v>107050301</v>
      </c>
      <c r="AN765" s="30" t="s">
        <v>40</v>
      </c>
    </row>
    <row r="766" spans="35:40" x14ac:dyDescent="0.25">
      <c r="AI766" s="72">
        <f t="shared" si="48"/>
        <v>107050401</v>
      </c>
      <c r="AK766" s="30" t="s">
        <v>233</v>
      </c>
      <c r="AL766" t="s">
        <v>270</v>
      </c>
      <c r="AM766" s="72">
        <v>107050401</v>
      </c>
      <c r="AN766" s="30" t="s">
        <v>40</v>
      </c>
    </row>
    <row r="767" spans="35:40" x14ac:dyDescent="0.25">
      <c r="AI767" s="72">
        <f t="shared" si="48"/>
        <v>107050501</v>
      </c>
      <c r="AK767" s="30" t="s">
        <v>233</v>
      </c>
      <c r="AL767" t="s">
        <v>1358</v>
      </c>
      <c r="AM767" s="72">
        <v>107050501</v>
      </c>
      <c r="AN767" s="30" t="s">
        <v>40</v>
      </c>
    </row>
    <row r="768" spans="35:40" x14ac:dyDescent="0.25">
      <c r="AI768" s="72">
        <f t="shared" si="48"/>
        <v>497000096</v>
      </c>
      <c r="AK768" s="30" t="s">
        <v>1497</v>
      </c>
      <c r="AL768" t="s">
        <v>406</v>
      </c>
      <c r="AM768" s="72">
        <v>497000096</v>
      </c>
      <c r="AN768" s="30" t="s">
        <v>1126</v>
      </c>
    </row>
    <row r="769" spans="35:40" x14ac:dyDescent="0.25">
      <c r="AI769" s="72">
        <f t="shared" si="48"/>
        <v>497000097</v>
      </c>
      <c r="AK769" s="30" t="s">
        <v>1497</v>
      </c>
      <c r="AL769" t="s">
        <v>214</v>
      </c>
      <c r="AM769" s="72">
        <v>497000097</v>
      </c>
      <c r="AN769" s="30" t="s">
        <v>1126</v>
      </c>
    </row>
    <row r="770" spans="35:40" x14ac:dyDescent="0.25">
      <c r="AI770" s="72">
        <f t="shared" si="48"/>
        <v>509020101</v>
      </c>
      <c r="AK770" s="30" t="s">
        <v>1497</v>
      </c>
      <c r="AL770" t="s">
        <v>215</v>
      </c>
      <c r="AM770" s="72">
        <v>509020101</v>
      </c>
      <c r="AN770" s="30" t="s">
        <v>1126</v>
      </c>
    </row>
    <row r="771" spans="35:40" x14ac:dyDescent="0.25">
      <c r="AI771" s="72">
        <f t="shared" si="48"/>
        <v>509020102</v>
      </c>
      <c r="AK771" s="30" t="s">
        <v>1497</v>
      </c>
      <c r="AL771" t="s">
        <v>1494</v>
      </c>
      <c r="AM771" s="72">
        <v>509020102</v>
      </c>
      <c r="AN771" s="30" t="s">
        <v>1126</v>
      </c>
    </row>
    <row r="772" spans="35:40" x14ac:dyDescent="0.25">
      <c r="AI772" s="72">
        <f t="shared" si="48"/>
        <v>511020101</v>
      </c>
      <c r="AK772" s="30" t="s">
        <v>1497</v>
      </c>
      <c r="AL772" t="s">
        <v>217</v>
      </c>
      <c r="AM772" s="72">
        <v>511020101</v>
      </c>
      <c r="AN772" s="30" t="s">
        <v>1126</v>
      </c>
    </row>
    <row r="773" spans="35:40" x14ac:dyDescent="0.25">
      <c r="AI773" s="72">
        <f t="shared" si="48"/>
        <v>511020103</v>
      </c>
      <c r="AK773" s="30" t="s">
        <v>1497</v>
      </c>
      <c r="AL773" t="s">
        <v>218</v>
      </c>
      <c r="AM773" s="72">
        <v>511020103</v>
      </c>
      <c r="AN773" s="30" t="s">
        <v>1126</v>
      </c>
    </row>
    <row r="774" spans="35:40" x14ac:dyDescent="0.25">
      <c r="AI774" s="72">
        <f t="shared" si="48"/>
        <v>511020105</v>
      </c>
      <c r="AK774" s="30" t="s">
        <v>1497</v>
      </c>
      <c r="AL774" t="s">
        <v>220</v>
      </c>
      <c r="AM774" s="72">
        <v>511020105</v>
      </c>
      <c r="AN774" s="30" t="s">
        <v>1126</v>
      </c>
    </row>
    <row r="775" spans="35:40" x14ac:dyDescent="0.25">
      <c r="AI775" s="72">
        <f t="shared" si="48"/>
        <v>511020107</v>
      </c>
      <c r="AK775" s="30" t="s">
        <v>1497</v>
      </c>
      <c r="AL775" t="s">
        <v>219</v>
      </c>
      <c r="AM775" s="72">
        <v>511020107</v>
      </c>
      <c r="AN775" s="30" t="s">
        <v>1126</v>
      </c>
    </row>
    <row r="776" spans="35:40" x14ac:dyDescent="0.25">
      <c r="AI776" s="72">
        <f t="shared" si="48"/>
        <v>511020109</v>
      </c>
      <c r="AK776" s="30" t="s">
        <v>1497</v>
      </c>
      <c r="AL776" t="s">
        <v>221</v>
      </c>
      <c r="AM776" s="72">
        <v>511020109</v>
      </c>
      <c r="AN776" s="30" t="s">
        <v>1126</v>
      </c>
    </row>
    <row r="777" spans="35:40" x14ac:dyDescent="0.25">
      <c r="AI777" s="72">
        <f t="shared" si="48"/>
        <v>511020111</v>
      </c>
      <c r="AK777" s="30" t="s">
        <v>1497</v>
      </c>
      <c r="AL777" t="s">
        <v>222</v>
      </c>
      <c r="AM777" s="72">
        <v>511020111</v>
      </c>
      <c r="AN777" s="30" t="s">
        <v>1126</v>
      </c>
    </row>
    <row r="778" spans="35:40" x14ac:dyDescent="0.25">
      <c r="AI778" s="72">
        <f t="shared" si="48"/>
        <v>511020114</v>
      </c>
      <c r="AK778" s="30" t="s">
        <v>1497</v>
      </c>
      <c r="AL778" t="s">
        <v>407</v>
      </c>
      <c r="AM778" s="72">
        <v>511020114</v>
      </c>
      <c r="AN778" s="30" t="s">
        <v>1126</v>
      </c>
    </row>
    <row r="779" spans="35:40" x14ac:dyDescent="0.25">
      <c r="AI779" s="72">
        <f t="shared" si="48"/>
        <v>511030105</v>
      </c>
      <c r="AK779" s="30" t="s">
        <v>1497</v>
      </c>
      <c r="AL779" t="s">
        <v>216</v>
      </c>
      <c r="AM779" s="72">
        <v>511030105</v>
      </c>
      <c r="AN779" s="30" t="s">
        <v>1126</v>
      </c>
    </row>
    <row r="780" spans="35:40" x14ac:dyDescent="0.25">
      <c r="AI780" s="72">
        <f t="shared" si="48"/>
        <v>512030201</v>
      </c>
      <c r="AK780" s="30" t="s">
        <v>1497</v>
      </c>
      <c r="AL780" t="s">
        <v>223</v>
      </c>
      <c r="AM780" s="72">
        <v>512030201</v>
      </c>
      <c r="AN780" s="30" t="s">
        <v>1126</v>
      </c>
    </row>
    <row r="781" spans="35:40" x14ac:dyDescent="0.25">
      <c r="AI781" s="72">
        <f t="shared" si="48"/>
        <v>512030202</v>
      </c>
      <c r="AK781" s="30" t="s">
        <v>1497</v>
      </c>
      <c r="AL781" t="s">
        <v>225</v>
      </c>
      <c r="AM781" s="72">
        <v>512030202</v>
      </c>
      <c r="AN781" s="30" t="s">
        <v>1126</v>
      </c>
    </row>
    <row r="782" spans="35:40" x14ac:dyDescent="0.25">
      <c r="AI782" s="72">
        <f t="shared" si="48"/>
        <v>512030205</v>
      </c>
      <c r="AK782" s="30" t="s">
        <v>1497</v>
      </c>
      <c r="AL782" t="s">
        <v>224</v>
      </c>
      <c r="AM782" s="72">
        <v>512030205</v>
      </c>
      <c r="AN782" s="30" t="s">
        <v>1126</v>
      </c>
    </row>
    <row r="783" spans="35:40" x14ac:dyDescent="0.25">
      <c r="AI783" s="72">
        <f t="shared" si="48"/>
        <v>512030206</v>
      </c>
      <c r="AK783" s="30" t="s">
        <v>1497</v>
      </c>
      <c r="AL783" t="s">
        <v>226</v>
      </c>
      <c r="AM783" s="72">
        <v>512030206</v>
      </c>
      <c r="AN783" s="30" t="s">
        <v>1126</v>
      </c>
    </row>
    <row r="784" spans="35:40" x14ac:dyDescent="0.25">
      <c r="AI784" s="72">
        <f t="shared" si="48"/>
        <v>410030201</v>
      </c>
      <c r="AK784" s="30" t="s">
        <v>1497</v>
      </c>
      <c r="AL784" t="s">
        <v>179</v>
      </c>
      <c r="AM784" s="72">
        <v>410030201</v>
      </c>
      <c r="AN784" s="30" t="s">
        <v>1129</v>
      </c>
    </row>
    <row r="785" spans="35:40" x14ac:dyDescent="0.25">
      <c r="AI785" s="72">
        <f t="shared" si="48"/>
        <v>410030202</v>
      </c>
      <c r="AK785" s="30" t="s">
        <v>1497</v>
      </c>
      <c r="AL785" t="s">
        <v>182</v>
      </c>
      <c r="AM785" s="72">
        <v>410030202</v>
      </c>
      <c r="AN785" s="30" t="s">
        <v>1129</v>
      </c>
    </row>
    <row r="786" spans="35:40" x14ac:dyDescent="0.25">
      <c r="AI786" s="72">
        <f t="shared" si="48"/>
        <v>410030203</v>
      </c>
      <c r="AK786" s="30" t="s">
        <v>1497</v>
      </c>
      <c r="AL786" t="s">
        <v>180</v>
      </c>
      <c r="AM786" s="72">
        <v>410030203</v>
      </c>
      <c r="AN786" s="30" t="s">
        <v>1129</v>
      </c>
    </row>
    <row r="787" spans="35:40" x14ac:dyDescent="0.25">
      <c r="AI787" s="72">
        <f t="shared" si="48"/>
        <v>410030204</v>
      </c>
      <c r="AK787" s="30" t="s">
        <v>1497</v>
      </c>
      <c r="AL787" t="s">
        <v>181</v>
      </c>
      <c r="AM787" s="72">
        <v>410030204</v>
      </c>
      <c r="AN787" s="30" t="s">
        <v>1129</v>
      </c>
    </row>
    <row r="788" spans="35:40" x14ac:dyDescent="0.25">
      <c r="AI788" s="72">
        <f t="shared" si="48"/>
        <v>410030307</v>
      </c>
      <c r="AK788" s="30" t="s">
        <v>1497</v>
      </c>
      <c r="AL788" t="s">
        <v>183</v>
      </c>
      <c r="AM788" s="72">
        <v>410030307</v>
      </c>
      <c r="AN788" s="30" t="s">
        <v>1129</v>
      </c>
    </row>
    <row r="789" spans="35:40" x14ac:dyDescent="0.25">
      <c r="AI789" s="72">
        <f t="shared" si="48"/>
        <v>410030308</v>
      </c>
      <c r="AK789" s="30" t="s">
        <v>1497</v>
      </c>
      <c r="AL789" t="s">
        <v>185</v>
      </c>
      <c r="AM789" s="72">
        <v>410030308</v>
      </c>
      <c r="AN789" s="30" t="s">
        <v>1129</v>
      </c>
    </row>
    <row r="790" spans="35:40" x14ac:dyDescent="0.25">
      <c r="AI790" s="72">
        <f t="shared" si="48"/>
        <v>410030403</v>
      </c>
      <c r="AK790" s="30" t="s">
        <v>1497</v>
      </c>
      <c r="AL790" t="s">
        <v>188</v>
      </c>
      <c r="AM790" s="72">
        <v>410030403</v>
      </c>
      <c r="AN790" s="30" t="s">
        <v>1129</v>
      </c>
    </row>
    <row r="791" spans="35:40" x14ac:dyDescent="0.25">
      <c r="AI791" s="72">
        <f t="shared" si="48"/>
        <v>410030404</v>
      </c>
      <c r="AK791" s="30" t="s">
        <v>1497</v>
      </c>
      <c r="AL791" t="s">
        <v>189</v>
      </c>
      <c r="AM791" s="72">
        <v>410030404</v>
      </c>
      <c r="AN791" s="30" t="s">
        <v>1129</v>
      </c>
    </row>
    <row r="792" spans="35:40" x14ac:dyDescent="0.25">
      <c r="AI792" s="72">
        <f t="shared" si="48"/>
        <v>410030405</v>
      </c>
      <c r="AK792" s="30" t="s">
        <v>1497</v>
      </c>
      <c r="AL792" t="s">
        <v>190</v>
      </c>
      <c r="AM792" s="72">
        <v>410030405</v>
      </c>
      <c r="AN792" s="30" t="s">
        <v>1129</v>
      </c>
    </row>
    <row r="793" spans="35:40" x14ac:dyDescent="0.25">
      <c r="AI793" s="72">
        <f t="shared" si="48"/>
        <v>410030501</v>
      </c>
      <c r="AK793" s="30" t="s">
        <v>1497</v>
      </c>
      <c r="AL793" t="s">
        <v>191</v>
      </c>
      <c r="AM793" s="72">
        <v>410030501</v>
      </c>
      <c r="AN793" s="30" t="s">
        <v>1129</v>
      </c>
    </row>
    <row r="794" spans="35:40" x14ac:dyDescent="0.25">
      <c r="AI794" s="72">
        <f t="shared" si="48"/>
        <v>410030601</v>
      </c>
      <c r="AK794" s="30" t="s">
        <v>1497</v>
      </c>
      <c r="AL794" t="s">
        <v>187</v>
      </c>
      <c r="AM794" s="72">
        <v>410030601</v>
      </c>
      <c r="AN794" s="30" t="s">
        <v>1129</v>
      </c>
    </row>
    <row r="795" spans="35:40" x14ac:dyDescent="0.25">
      <c r="AI795" s="72">
        <f t="shared" si="48"/>
        <v>410030602</v>
      </c>
      <c r="AK795" s="30" t="s">
        <v>1497</v>
      </c>
      <c r="AL795" t="s">
        <v>186</v>
      </c>
      <c r="AM795" s="72">
        <v>410030602</v>
      </c>
      <c r="AN795" s="30" t="s">
        <v>1129</v>
      </c>
    </row>
    <row r="796" spans="35:40" x14ac:dyDescent="0.25">
      <c r="AI796" s="72">
        <f t="shared" si="48"/>
        <v>497000031</v>
      </c>
      <c r="AK796" s="30" t="s">
        <v>1497</v>
      </c>
      <c r="AL796" t="s">
        <v>387</v>
      </c>
      <c r="AM796" s="72">
        <v>497000031</v>
      </c>
      <c r="AN796" s="30" t="s">
        <v>1129</v>
      </c>
    </row>
    <row r="797" spans="35:40" x14ac:dyDescent="0.25">
      <c r="AI797" s="72">
        <f t="shared" si="48"/>
        <v>497000074</v>
      </c>
      <c r="AK797" s="30" t="s">
        <v>1497</v>
      </c>
      <c r="AL797" t="s">
        <v>184</v>
      </c>
      <c r="AM797" s="72">
        <v>497000074</v>
      </c>
      <c r="AN797" s="30" t="s">
        <v>1129</v>
      </c>
    </row>
    <row r="798" spans="35:40" x14ac:dyDescent="0.25">
      <c r="AI798" s="72">
        <f t="shared" si="48"/>
        <v>497000084</v>
      </c>
      <c r="AK798" s="30" t="s">
        <v>1497</v>
      </c>
      <c r="AL798" t="s">
        <v>378</v>
      </c>
      <c r="AM798" s="72">
        <v>497000084</v>
      </c>
      <c r="AN798" s="30" t="s">
        <v>1129</v>
      </c>
    </row>
    <row r="799" spans="35:40" x14ac:dyDescent="0.25">
      <c r="AI799" s="72">
        <f t="shared" si="48"/>
        <v>497000098</v>
      </c>
      <c r="AK799" s="30" t="s">
        <v>1497</v>
      </c>
      <c r="AL799" t="s">
        <v>390</v>
      </c>
      <c r="AM799" s="72">
        <v>497000098</v>
      </c>
      <c r="AN799" s="30" t="s">
        <v>1129</v>
      </c>
    </row>
    <row r="800" spans="35:40" x14ac:dyDescent="0.25">
      <c r="AI800" s="72">
        <f t="shared" si="48"/>
        <v>497000101</v>
      </c>
      <c r="AK800" s="30" t="s">
        <v>1497</v>
      </c>
      <c r="AL800" t="s">
        <v>388</v>
      </c>
      <c r="AM800" s="72">
        <v>497000101</v>
      </c>
      <c r="AN800" s="30" t="s">
        <v>1129</v>
      </c>
    </row>
    <row r="801" spans="35:40" x14ac:dyDescent="0.25">
      <c r="AI801" s="72">
        <f t="shared" si="48"/>
        <v>497000102</v>
      </c>
      <c r="AK801" s="30" t="s">
        <v>1497</v>
      </c>
      <c r="AL801" t="s">
        <v>389</v>
      </c>
      <c r="AM801" s="72">
        <v>497000102</v>
      </c>
      <c r="AN801" s="30" t="s">
        <v>1129</v>
      </c>
    </row>
    <row r="802" spans="35:40" x14ac:dyDescent="0.25">
      <c r="AI802" s="72">
        <f t="shared" si="48"/>
        <v>509010303</v>
      </c>
      <c r="AK802" s="30" t="s">
        <v>1497</v>
      </c>
      <c r="AL802" t="s">
        <v>379</v>
      </c>
      <c r="AM802" s="72">
        <v>509010303</v>
      </c>
      <c r="AN802" s="30" t="s">
        <v>1129</v>
      </c>
    </row>
    <row r="803" spans="35:40" x14ac:dyDescent="0.25">
      <c r="AI803" s="72">
        <f t="shared" si="48"/>
        <v>509040103</v>
      </c>
      <c r="AK803" s="30" t="s">
        <v>1497</v>
      </c>
      <c r="AL803" t="s">
        <v>200</v>
      </c>
      <c r="AM803" s="72">
        <v>509040103</v>
      </c>
      <c r="AN803" s="30" t="s">
        <v>1129</v>
      </c>
    </row>
    <row r="804" spans="35:40" x14ac:dyDescent="0.25">
      <c r="AI804" s="72">
        <f t="shared" si="48"/>
        <v>509050101</v>
      </c>
      <c r="AK804" s="30" t="s">
        <v>1497</v>
      </c>
      <c r="AL804" t="s">
        <v>204</v>
      </c>
      <c r="AM804" s="72">
        <v>509050101</v>
      </c>
      <c r="AN804" s="30" t="s">
        <v>1129</v>
      </c>
    </row>
    <row r="805" spans="35:40" x14ac:dyDescent="0.25">
      <c r="AI805" s="72">
        <f t="shared" si="48"/>
        <v>509050102</v>
      </c>
      <c r="AK805" s="30" t="s">
        <v>1497</v>
      </c>
      <c r="AL805" t="s">
        <v>205</v>
      </c>
      <c r="AM805" s="72">
        <v>509050102</v>
      </c>
      <c r="AN805" s="30" t="s">
        <v>1129</v>
      </c>
    </row>
    <row r="806" spans="35:40" x14ac:dyDescent="0.25">
      <c r="AI806" s="72">
        <f t="shared" si="48"/>
        <v>509050103</v>
      </c>
      <c r="AK806" s="30" t="s">
        <v>1497</v>
      </c>
      <c r="AL806" t="s">
        <v>206</v>
      </c>
      <c r="AM806" s="72">
        <v>509050103</v>
      </c>
      <c r="AN806" s="30" t="s">
        <v>1129</v>
      </c>
    </row>
    <row r="807" spans="35:40" x14ac:dyDescent="0.25">
      <c r="AI807" s="72">
        <f t="shared" si="48"/>
        <v>510030106</v>
      </c>
      <c r="AK807" s="30" t="s">
        <v>1497</v>
      </c>
      <c r="AL807" t="s">
        <v>192</v>
      </c>
      <c r="AM807" s="72">
        <v>510030106</v>
      </c>
      <c r="AN807" s="30" t="s">
        <v>1129</v>
      </c>
    </row>
    <row r="808" spans="35:40" x14ac:dyDescent="0.25">
      <c r="AI808" s="72">
        <f t="shared" si="48"/>
        <v>510040105</v>
      </c>
      <c r="AK808" s="30" t="s">
        <v>1497</v>
      </c>
      <c r="AL808" t="s">
        <v>194</v>
      </c>
      <c r="AM808" s="72">
        <v>510040105</v>
      </c>
      <c r="AN808" s="30" t="s">
        <v>1129</v>
      </c>
    </row>
    <row r="809" spans="35:40" x14ac:dyDescent="0.25">
      <c r="AI809" s="72">
        <f t="shared" si="48"/>
        <v>510040106</v>
      </c>
      <c r="AK809" s="30" t="s">
        <v>1497</v>
      </c>
      <c r="AL809" t="s">
        <v>195</v>
      </c>
      <c r="AM809" s="72">
        <v>510040106</v>
      </c>
      <c r="AN809" s="30" t="s">
        <v>1129</v>
      </c>
    </row>
    <row r="810" spans="35:40" x14ac:dyDescent="0.25">
      <c r="AI810" s="72">
        <f t="shared" si="48"/>
        <v>510040107</v>
      </c>
      <c r="AK810" s="30" t="s">
        <v>1497</v>
      </c>
      <c r="AL810" t="s">
        <v>193</v>
      </c>
      <c r="AM810" s="72">
        <v>510040107</v>
      </c>
      <c r="AN810" s="30" t="s">
        <v>1129</v>
      </c>
    </row>
    <row r="811" spans="35:40" x14ac:dyDescent="0.25">
      <c r="AI811" s="72">
        <f t="shared" si="48"/>
        <v>510040109</v>
      </c>
      <c r="AK811" s="30" t="s">
        <v>1497</v>
      </c>
      <c r="AL811" t="s">
        <v>196</v>
      </c>
      <c r="AM811" s="72">
        <v>510040109</v>
      </c>
      <c r="AN811" s="30" t="s">
        <v>1129</v>
      </c>
    </row>
    <row r="812" spans="35:40" x14ac:dyDescent="0.25">
      <c r="AI812" s="72">
        <f t="shared" si="48"/>
        <v>510040110</v>
      </c>
      <c r="AK812" s="30" t="s">
        <v>1497</v>
      </c>
      <c r="AL812" t="s">
        <v>197</v>
      </c>
      <c r="AM812" s="72">
        <v>510040110</v>
      </c>
      <c r="AN812" s="30" t="s">
        <v>1129</v>
      </c>
    </row>
    <row r="813" spans="35:40" x14ac:dyDescent="0.25">
      <c r="AI813" s="72">
        <f t="shared" ref="AI813:AI876" si="49">$AM813</f>
        <v>510070101</v>
      </c>
      <c r="AK813" s="30" t="s">
        <v>1497</v>
      </c>
      <c r="AL813" t="s">
        <v>1429</v>
      </c>
      <c r="AM813" s="72">
        <v>510070101</v>
      </c>
      <c r="AN813" s="30" t="s">
        <v>1129</v>
      </c>
    </row>
    <row r="814" spans="35:40" x14ac:dyDescent="0.25">
      <c r="AI814" s="72">
        <f t="shared" si="49"/>
        <v>511040101</v>
      </c>
      <c r="AK814" s="30" t="s">
        <v>1497</v>
      </c>
      <c r="AL814" t="s">
        <v>198</v>
      </c>
      <c r="AM814" s="72">
        <v>511040101</v>
      </c>
      <c r="AN814" s="30" t="s">
        <v>1129</v>
      </c>
    </row>
    <row r="815" spans="35:40" x14ac:dyDescent="0.25">
      <c r="AI815" s="72">
        <f t="shared" si="49"/>
        <v>511040107</v>
      </c>
      <c r="AK815" s="30" t="s">
        <v>1497</v>
      </c>
      <c r="AL815" t="s">
        <v>201</v>
      </c>
      <c r="AM815" s="72">
        <v>511040107</v>
      </c>
      <c r="AN815" s="30" t="s">
        <v>1129</v>
      </c>
    </row>
    <row r="816" spans="35:40" x14ac:dyDescent="0.25">
      <c r="AI816" s="72">
        <f t="shared" si="49"/>
        <v>511040109</v>
      </c>
      <c r="AK816" s="30" t="s">
        <v>1497</v>
      </c>
      <c r="AL816" t="s">
        <v>199</v>
      </c>
      <c r="AM816" s="72">
        <v>511040109</v>
      </c>
      <c r="AN816" s="30" t="s">
        <v>1129</v>
      </c>
    </row>
    <row r="817" spans="35:40" x14ac:dyDescent="0.25">
      <c r="AI817" s="72">
        <f t="shared" si="49"/>
        <v>511040115</v>
      </c>
      <c r="AK817" s="30" t="s">
        <v>1497</v>
      </c>
      <c r="AL817" t="s">
        <v>202</v>
      </c>
      <c r="AM817" s="72">
        <v>511040115</v>
      </c>
      <c r="AN817" s="30" t="s">
        <v>1129</v>
      </c>
    </row>
    <row r="818" spans="35:40" x14ac:dyDescent="0.25">
      <c r="AI818" s="72">
        <f t="shared" si="49"/>
        <v>511040116</v>
      </c>
      <c r="AK818" s="30" t="s">
        <v>1497</v>
      </c>
      <c r="AL818" t="s">
        <v>203</v>
      </c>
      <c r="AM818" s="72">
        <v>511040116</v>
      </c>
      <c r="AN818" s="30" t="s">
        <v>1129</v>
      </c>
    </row>
    <row r="819" spans="35:40" x14ac:dyDescent="0.25">
      <c r="AI819" s="72">
        <f t="shared" si="49"/>
        <v>410030701</v>
      </c>
      <c r="AK819" s="30" t="s">
        <v>1497</v>
      </c>
      <c r="AL819" t="s">
        <v>367</v>
      </c>
      <c r="AM819" s="72">
        <v>410030701</v>
      </c>
      <c r="AN819" s="30" t="s">
        <v>1122</v>
      </c>
    </row>
    <row r="820" spans="35:40" x14ac:dyDescent="0.25">
      <c r="AI820" s="72">
        <f t="shared" si="49"/>
        <v>410030705</v>
      </c>
      <c r="AK820" s="30" t="s">
        <v>1497</v>
      </c>
      <c r="AL820" t="s">
        <v>368</v>
      </c>
      <c r="AM820" s="72">
        <v>410030705</v>
      </c>
      <c r="AN820" s="30" t="s">
        <v>1122</v>
      </c>
    </row>
    <row r="821" spans="35:40" x14ac:dyDescent="0.25">
      <c r="AI821" s="72">
        <f t="shared" si="49"/>
        <v>410030801</v>
      </c>
      <c r="AK821" s="30" t="s">
        <v>1497</v>
      </c>
      <c r="AL821" t="s">
        <v>166</v>
      </c>
      <c r="AM821" s="72">
        <v>410030801</v>
      </c>
      <c r="AN821" s="30" t="s">
        <v>1122</v>
      </c>
    </row>
    <row r="822" spans="35:40" x14ac:dyDescent="0.25">
      <c r="AI822" s="72">
        <f t="shared" si="49"/>
        <v>410030901</v>
      </c>
      <c r="AK822" s="30" t="s">
        <v>1497</v>
      </c>
      <c r="AL822" t="s">
        <v>228</v>
      </c>
      <c r="AM822" s="72">
        <v>410030901</v>
      </c>
      <c r="AN822" s="30" t="s">
        <v>1122</v>
      </c>
    </row>
    <row r="823" spans="35:40" x14ac:dyDescent="0.25">
      <c r="AI823" s="72">
        <f t="shared" si="49"/>
        <v>497000099</v>
      </c>
      <c r="AK823" s="30" t="s">
        <v>1497</v>
      </c>
      <c r="AL823" t="s">
        <v>374</v>
      </c>
      <c r="AM823" s="72">
        <v>497000099</v>
      </c>
      <c r="AN823" s="30" t="s">
        <v>1122</v>
      </c>
    </row>
    <row r="824" spans="35:40" x14ac:dyDescent="0.25">
      <c r="AI824" s="72">
        <f t="shared" si="49"/>
        <v>497000105</v>
      </c>
      <c r="AK824" s="30" t="s">
        <v>1497</v>
      </c>
      <c r="AL824" t="s">
        <v>165</v>
      </c>
      <c r="AM824" s="72">
        <v>497000105</v>
      </c>
      <c r="AN824" s="30" t="s">
        <v>1122</v>
      </c>
    </row>
    <row r="825" spans="35:40" x14ac:dyDescent="0.25">
      <c r="AI825" s="72">
        <f t="shared" si="49"/>
        <v>497000108</v>
      </c>
      <c r="AK825" s="30" t="s">
        <v>1497</v>
      </c>
      <c r="AL825" t="s">
        <v>375</v>
      </c>
      <c r="AM825" s="72">
        <v>497000108</v>
      </c>
      <c r="AN825" s="30" t="s">
        <v>1122</v>
      </c>
    </row>
    <row r="826" spans="35:40" x14ac:dyDescent="0.25">
      <c r="AI826" s="72">
        <f t="shared" si="49"/>
        <v>497000109</v>
      </c>
      <c r="AK826" s="30" t="s">
        <v>1497</v>
      </c>
      <c r="AL826" t="s">
        <v>376</v>
      </c>
      <c r="AM826" s="72">
        <v>497000109</v>
      </c>
      <c r="AN826" s="30" t="s">
        <v>1122</v>
      </c>
    </row>
    <row r="827" spans="35:40" x14ac:dyDescent="0.25">
      <c r="AI827" s="72">
        <f t="shared" si="49"/>
        <v>508020602</v>
      </c>
      <c r="AK827" s="30" t="s">
        <v>1497</v>
      </c>
      <c r="AL827" t="s">
        <v>169</v>
      </c>
      <c r="AM827" s="72">
        <v>508020602</v>
      </c>
      <c r="AN827" s="30" t="s">
        <v>1122</v>
      </c>
    </row>
    <row r="828" spans="35:40" x14ac:dyDescent="0.25">
      <c r="AI828" s="72">
        <f t="shared" si="49"/>
        <v>510060101</v>
      </c>
      <c r="AK828" s="30" t="s">
        <v>1497</v>
      </c>
      <c r="AL828" t="s">
        <v>167</v>
      </c>
      <c r="AM828" s="72">
        <v>510060101</v>
      </c>
      <c r="AN828" s="30" t="s">
        <v>1122</v>
      </c>
    </row>
    <row r="829" spans="35:40" x14ac:dyDescent="0.25">
      <c r="AI829" s="72">
        <f t="shared" si="49"/>
        <v>510060102</v>
      </c>
      <c r="AK829" s="30" t="s">
        <v>1497</v>
      </c>
      <c r="AL829" t="s">
        <v>168</v>
      </c>
      <c r="AM829" s="72">
        <v>510060102</v>
      </c>
      <c r="AN829" s="30" t="s">
        <v>1122</v>
      </c>
    </row>
    <row r="830" spans="35:40" x14ac:dyDescent="0.25">
      <c r="AI830" s="72">
        <f t="shared" si="49"/>
        <v>510060103</v>
      </c>
      <c r="AK830" s="30" t="s">
        <v>1497</v>
      </c>
      <c r="AL830" t="s">
        <v>170</v>
      </c>
      <c r="AM830" s="72">
        <v>510060103</v>
      </c>
      <c r="AN830" s="30" t="s">
        <v>1122</v>
      </c>
    </row>
    <row r="831" spans="35:40" x14ac:dyDescent="0.25">
      <c r="AI831" s="72">
        <f t="shared" si="49"/>
        <v>511040103</v>
      </c>
      <c r="AK831" s="30" t="s">
        <v>1497</v>
      </c>
      <c r="AL831" t="s">
        <v>176</v>
      </c>
      <c r="AM831" s="72">
        <v>511040103</v>
      </c>
      <c r="AN831" s="30" t="s">
        <v>1122</v>
      </c>
    </row>
    <row r="832" spans="35:40" x14ac:dyDescent="0.25">
      <c r="AI832" s="72">
        <f t="shared" si="49"/>
        <v>511040104</v>
      </c>
      <c r="AK832" s="30" t="s">
        <v>1497</v>
      </c>
      <c r="AL832" t="s">
        <v>177</v>
      </c>
      <c r="AM832" s="72">
        <v>511040104</v>
      </c>
      <c r="AN832" s="30" t="s">
        <v>1122</v>
      </c>
    </row>
    <row r="833" spans="35:40" x14ac:dyDescent="0.25">
      <c r="AI833" s="72">
        <f t="shared" si="49"/>
        <v>511040110</v>
      </c>
      <c r="AK833" s="30" t="s">
        <v>1497</v>
      </c>
      <c r="AL833" t="s">
        <v>377</v>
      </c>
      <c r="AM833" s="72">
        <v>511040110</v>
      </c>
      <c r="AN833" s="30" t="s">
        <v>1122</v>
      </c>
    </row>
    <row r="834" spans="35:40" x14ac:dyDescent="0.25">
      <c r="AI834" s="72">
        <f t="shared" si="49"/>
        <v>497000039</v>
      </c>
      <c r="AK834" s="30" t="s">
        <v>1497</v>
      </c>
      <c r="AL834" t="s">
        <v>1434</v>
      </c>
      <c r="AM834" s="72">
        <v>497000039</v>
      </c>
      <c r="AN834" s="30" t="s">
        <v>1124</v>
      </c>
    </row>
    <row r="835" spans="35:40" x14ac:dyDescent="0.25">
      <c r="AI835" s="72">
        <f t="shared" si="49"/>
        <v>497000083</v>
      </c>
      <c r="AK835" s="30" t="s">
        <v>1497</v>
      </c>
      <c r="AL835" t="s">
        <v>1246</v>
      </c>
      <c r="AM835" s="72">
        <v>497000083</v>
      </c>
      <c r="AN835" s="30" t="s">
        <v>1124</v>
      </c>
    </row>
    <row r="836" spans="35:40" x14ac:dyDescent="0.25">
      <c r="AI836" s="72">
        <f t="shared" si="49"/>
        <v>497000093</v>
      </c>
      <c r="AK836" s="30" t="s">
        <v>1497</v>
      </c>
      <c r="AL836" t="s">
        <v>428</v>
      </c>
      <c r="AM836" s="72">
        <v>497000093</v>
      </c>
      <c r="AN836" s="30" t="s">
        <v>1124</v>
      </c>
    </row>
    <row r="837" spans="35:40" x14ac:dyDescent="0.25">
      <c r="AI837" s="72">
        <f t="shared" si="49"/>
        <v>509010506</v>
      </c>
      <c r="AK837" s="30" t="s">
        <v>1497</v>
      </c>
      <c r="AL837" t="s">
        <v>1247</v>
      </c>
      <c r="AM837" s="72">
        <v>509010506</v>
      </c>
      <c r="AN837" s="30" t="s">
        <v>1124</v>
      </c>
    </row>
    <row r="838" spans="35:40" x14ac:dyDescent="0.25">
      <c r="AI838" s="72">
        <f t="shared" si="49"/>
        <v>509020103</v>
      </c>
      <c r="AK838" s="30" t="s">
        <v>1497</v>
      </c>
      <c r="AL838" t="s">
        <v>1436</v>
      </c>
      <c r="AM838" s="72">
        <v>509020103</v>
      </c>
      <c r="AN838" s="30" t="s">
        <v>1124</v>
      </c>
    </row>
    <row r="839" spans="35:40" x14ac:dyDescent="0.25">
      <c r="AI839" s="72">
        <f t="shared" si="49"/>
        <v>509020301</v>
      </c>
      <c r="AK839" s="30" t="s">
        <v>1497</v>
      </c>
      <c r="AL839" t="s">
        <v>1437</v>
      </c>
      <c r="AM839" s="72">
        <v>509020301</v>
      </c>
      <c r="AN839" s="30" t="s">
        <v>1124</v>
      </c>
    </row>
    <row r="840" spans="35:40" x14ac:dyDescent="0.25">
      <c r="AI840" s="72">
        <f t="shared" si="49"/>
        <v>509020501</v>
      </c>
      <c r="AK840" s="30" t="s">
        <v>1497</v>
      </c>
      <c r="AL840" t="s">
        <v>1438</v>
      </c>
      <c r="AM840" s="72">
        <v>509020501</v>
      </c>
      <c r="AN840" s="30" t="s">
        <v>1124</v>
      </c>
    </row>
    <row r="841" spans="35:40" x14ac:dyDescent="0.25">
      <c r="AI841" s="72">
        <f t="shared" si="49"/>
        <v>509060201</v>
      </c>
      <c r="AK841" s="30" t="s">
        <v>1497</v>
      </c>
      <c r="AL841" t="s">
        <v>1439</v>
      </c>
      <c r="AM841" s="72">
        <v>509060201</v>
      </c>
      <c r="AN841" s="30" t="s">
        <v>1124</v>
      </c>
    </row>
    <row r="842" spans="35:40" x14ac:dyDescent="0.25">
      <c r="AI842" s="72">
        <f t="shared" si="49"/>
        <v>510050201</v>
      </c>
      <c r="AK842" s="30" t="s">
        <v>1497</v>
      </c>
      <c r="AL842" t="s">
        <v>1440</v>
      </c>
      <c r="AM842" s="72">
        <v>510050201</v>
      </c>
      <c r="AN842" s="30" t="s">
        <v>1124</v>
      </c>
    </row>
    <row r="843" spans="35:40" x14ac:dyDescent="0.25">
      <c r="AI843" s="72">
        <f t="shared" si="49"/>
        <v>510050202</v>
      </c>
      <c r="AK843" s="30" t="s">
        <v>1497</v>
      </c>
      <c r="AL843" t="s">
        <v>1441</v>
      </c>
      <c r="AM843" s="72">
        <v>510050202</v>
      </c>
      <c r="AN843" s="30" t="s">
        <v>1124</v>
      </c>
    </row>
    <row r="844" spans="35:40" x14ac:dyDescent="0.25">
      <c r="AI844" s="72">
        <f t="shared" si="49"/>
        <v>510050203</v>
      </c>
      <c r="AK844" s="30" t="s">
        <v>1497</v>
      </c>
      <c r="AL844" t="s">
        <v>1442</v>
      </c>
      <c r="AM844" s="72">
        <v>510050203</v>
      </c>
      <c r="AN844" s="30" t="s">
        <v>1124</v>
      </c>
    </row>
    <row r="845" spans="35:40" x14ac:dyDescent="0.25">
      <c r="AI845" s="72">
        <f t="shared" si="49"/>
        <v>510050205</v>
      </c>
      <c r="AK845" s="30" t="s">
        <v>1497</v>
      </c>
      <c r="AL845" t="s">
        <v>1443</v>
      </c>
      <c r="AM845" s="72">
        <v>510050205</v>
      </c>
      <c r="AN845" s="30" t="s">
        <v>1124</v>
      </c>
    </row>
    <row r="846" spans="35:40" x14ac:dyDescent="0.25">
      <c r="AI846" s="72">
        <f t="shared" si="49"/>
        <v>510050212</v>
      </c>
      <c r="AK846" s="30" t="s">
        <v>1497</v>
      </c>
      <c r="AL846" t="s">
        <v>1444</v>
      </c>
      <c r="AM846" s="72">
        <v>510050212</v>
      </c>
      <c r="AN846" s="30" t="s">
        <v>1124</v>
      </c>
    </row>
    <row r="847" spans="35:40" x14ac:dyDescent="0.25">
      <c r="AI847" s="72">
        <f t="shared" si="49"/>
        <v>510060501</v>
      </c>
      <c r="AK847" s="30" t="s">
        <v>1497</v>
      </c>
      <c r="AL847" t="s">
        <v>429</v>
      </c>
      <c r="AM847" s="72">
        <v>510060501</v>
      </c>
      <c r="AN847" s="30" t="s">
        <v>1124</v>
      </c>
    </row>
    <row r="848" spans="35:40" x14ac:dyDescent="0.25">
      <c r="AI848" s="72">
        <f t="shared" si="49"/>
        <v>509070201</v>
      </c>
      <c r="AK848" s="30" t="s">
        <v>1497</v>
      </c>
      <c r="AL848" t="s">
        <v>1498</v>
      </c>
      <c r="AM848" s="72">
        <v>509070201</v>
      </c>
      <c r="AN848" s="30" t="s">
        <v>1124</v>
      </c>
    </row>
    <row r="849" spans="35:40" x14ac:dyDescent="0.25">
      <c r="AI849" s="72">
        <f t="shared" si="49"/>
        <v>511040117</v>
      </c>
      <c r="AK849" s="30" t="s">
        <v>1497</v>
      </c>
      <c r="AL849" t="s">
        <v>1499</v>
      </c>
      <c r="AM849" s="72">
        <v>511040117</v>
      </c>
      <c r="AN849" s="30" t="s">
        <v>1129</v>
      </c>
    </row>
    <row r="850" spans="35:40" x14ac:dyDescent="0.25">
      <c r="AI850" s="72">
        <f t="shared" si="49"/>
        <v>209010000</v>
      </c>
      <c r="AK850" s="30" t="s">
        <v>271</v>
      </c>
      <c r="AL850" t="s">
        <v>342</v>
      </c>
      <c r="AM850" s="72">
        <v>209010000</v>
      </c>
      <c r="AN850" s="30" t="s">
        <v>1124</v>
      </c>
    </row>
    <row r="851" spans="35:40" x14ac:dyDescent="0.25">
      <c r="AI851" s="72">
        <f t="shared" si="49"/>
        <v>209010100</v>
      </c>
      <c r="AK851" s="30" t="s">
        <v>271</v>
      </c>
      <c r="AL851" t="s">
        <v>992</v>
      </c>
      <c r="AM851" s="72">
        <v>209010100</v>
      </c>
      <c r="AN851" s="30" t="s">
        <v>1124</v>
      </c>
    </row>
    <row r="852" spans="35:40" x14ac:dyDescent="0.25">
      <c r="AI852" s="72">
        <f t="shared" si="49"/>
        <v>209010200</v>
      </c>
      <c r="AK852" s="30" t="s">
        <v>271</v>
      </c>
      <c r="AL852" t="s">
        <v>993</v>
      </c>
      <c r="AM852" s="72">
        <v>209010200</v>
      </c>
      <c r="AN852" s="30" t="s">
        <v>1124</v>
      </c>
    </row>
    <row r="853" spans="35:40" x14ac:dyDescent="0.25">
      <c r="AI853" s="72">
        <f t="shared" si="49"/>
        <v>209010300</v>
      </c>
      <c r="AK853" s="30" t="s">
        <v>271</v>
      </c>
      <c r="AL853" t="s">
        <v>994</v>
      </c>
      <c r="AM853" s="72">
        <v>209010300</v>
      </c>
      <c r="AN853" s="30" t="s">
        <v>1124</v>
      </c>
    </row>
    <row r="854" spans="35:40" x14ac:dyDescent="0.25">
      <c r="AI854" s="72">
        <f t="shared" si="49"/>
        <v>209010400</v>
      </c>
      <c r="AK854" s="30" t="s">
        <v>271</v>
      </c>
      <c r="AL854" t="s">
        <v>241</v>
      </c>
      <c r="AM854" s="72">
        <v>209010400</v>
      </c>
      <c r="AN854" s="30" t="s">
        <v>1124</v>
      </c>
    </row>
    <row r="855" spans="35:40" x14ac:dyDescent="0.25">
      <c r="AI855" s="72">
        <f t="shared" si="49"/>
        <v>209020000</v>
      </c>
      <c r="AK855" s="30" t="s">
        <v>271</v>
      </c>
      <c r="AL855" t="s">
        <v>343</v>
      </c>
      <c r="AM855" s="72">
        <v>209020000</v>
      </c>
      <c r="AN855" s="30" t="s">
        <v>1124</v>
      </c>
    </row>
    <row r="856" spans="35:40" x14ac:dyDescent="0.25">
      <c r="AI856" s="72">
        <f t="shared" si="49"/>
        <v>209020100</v>
      </c>
      <c r="AK856" s="30" t="s">
        <v>271</v>
      </c>
      <c r="AL856" t="s">
        <v>242</v>
      </c>
      <c r="AM856" s="72">
        <v>209020100</v>
      </c>
      <c r="AN856" s="30" t="s">
        <v>1124</v>
      </c>
    </row>
    <row r="857" spans="35:40" x14ac:dyDescent="0.25">
      <c r="AI857" s="72">
        <f t="shared" si="49"/>
        <v>209020101</v>
      </c>
      <c r="AK857" s="30" t="s">
        <v>271</v>
      </c>
      <c r="AL857" t="s">
        <v>995</v>
      </c>
      <c r="AM857" s="72">
        <v>209020101</v>
      </c>
      <c r="AN857" s="30" t="s">
        <v>1124</v>
      </c>
    </row>
    <row r="858" spans="35:40" x14ac:dyDescent="0.25">
      <c r="AI858" s="72">
        <f t="shared" si="49"/>
        <v>209020102</v>
      </c>
      <c r="AK858" s="30" t="s">
        <v>271</v>
      </c>
      <c r="AL858" t="s">
        <v>996</v>
      </c>
      <c r="AM858" s="72">
        <v>209020102</v>
      </c>
      <c r="AN858" s="30" t="s">
        <v>1124</v>
      </c>
    </row>
    <row r="859" spans="35:40" x14ac:dyDescent="0.25">
      <c r="AI859" s="72">
        <f t="shared" si="49"/>
        <v>209020103</v>
      </c>
      <c r="AK859" s="30" t="s">
        <v>271</v>
      </c>
      <c r="AL859" t="s">
        <v>997</v>
      </c>
      <c r="AM859" s="72">
        <v>209020103</v>
      </c>
      <c r="AN859" s="30" t="s">
        <v>1124</v>
      </c>
    </row>
    <row r="860" spans="35:40" x14ac:dyDescent="0.25">
      <c r="AI860" s="72">
        <f t="shared" si="49"/>
        <v>209020104</v>
      </c>
      <c r="AK860" s="30" t="s">
        <v>271</v>
      </c>
      <c r="AL860" t="s">
        <v>998</v>
      </c>
      <c r="AM860" s="72">
        <v>209020104</v>
      </c>
      <c r="AN860" s="30" t="s">
        <v>1124</v>
      </c>
    </row>
    <row r="861" spans="35:40" x14ac:dyDescent="0.25">
      <c r="AI861" s="72">
        <f t="shared" si="49"/>
        <v>209020105</v>
      </c>
      <c r="AK861" s="30" t="s">
        <v>271</v>
      </c>
      <c r="AL861" t="s">
        <v>999</v>
      </c>
      <c r="AM861" s="72">
        <v>209020105</v>
      </c>
      <c r="AN861" s="30" t="s">
        <v>1124</v>
      </c>
    </row>
    <row r="862" spans="35:40" x14ac:dyDescent="0.25">
      <c r="AI862" s="72">
        <f t="shared" si="49"/>
        <v>209020200</v>
      </c>
      <c r="AK862" s="30" t="s">
        <v>271</v>
      </c>
      <c r="AL862" t="s">
        <v>1000</v>
      </c>
      <c r="AM862" s="72">
        <v>209020200</v>
      </c>
      <c r="AN862" s="30" t="s">
        <v>1124</v>
      </c>
    </row>
    <row r="863" spans="35:40" x14ac:dyDescent="0.25">
      <c r="AI863" s="72">
        <f t="shared" si="49"/>
        <v>209020201</v>
      </c>
      <c r="AK863" s="30" t="s">
        <v>271</v>
      </c>
      <c r="AL863" t="s">
        <v>1001</v>
      </c>
      <c r="AM863" s="72">
        <v>209020201</v>
      </c>
      <c r="AN863" s="30" t="s">
        <v>1124</v>
      </c>
    </row>
    <row r="864" spans="35:40" x14ac:dyDescent="0.25">
      <c r="AI864" s="72">
        <f t="shared" si="49"/>
        <v>209020300</v>
      </c>
      <c r="AK864" s="30" t="s">
        <v>271</v>
      </c>
      <c r="AL864" t="s">
        <v>243</v>
      </c>
      <c r="AM864" s="72">
        <v>209020300</v>
      </c>
      <c r="AN864" s="30" t="s">
        <v>1124</v>
      </c>
    </row>
    <row r="865" spans="35:40" x14ac:dyDescent="0.25">
      <c r="AI865" s="72">
        <f t="shared" si="49"/>
        <v>209020301</v>
      </c>
      <c r="AK865" s="30" t="s">
        <v>271</v>
      </c>
      <c r="AL865" t="s">
        <v>1002</v>
      </c>
      <c r="AM865" s="72">
        <v>209020301</v>
      </c>
      <c r="AN865" s="30" t="s">
        <v>1124</v>
      </c>
    </row>
    <row r="866" spans="35:40" x14ac:dyDescent="0.25">
      <c r="AI866" s="72">
        <f t="shared" si="49"/>
        <v>209020302</v>
      </c>
      <c r="AK866" s="30" t="s">
        <v>271</v>
      </c>
      <c r="AL866" t="s">
        <v>1003</v>
      </c>
      <c r="AM866" s="72">
        <v>209020302</v>
      </c>
      <c r="AN866" s="30" t="s">
        <v>1124</v>
      </c>
    </row>
    <row r="867" spans="35:40" x14ac:dyDescent="0.25">
      <c r="AI867" s="72">
        <f t="shared" si="49"/>
        <v>209020303</v>
      </c>
      <c r="AK867" s="30" t="s">
        <v>271</v>
      </c>
      <c r="AL867" t="s">
        <v>1004</v>
      </c>
      <c r="AM867" s="72">
        <v>209020303</v>
      </c>
      <c r="AN867" s="30" t="s">
        <v>1124</v>
      </c>
    </row>
    <row r="868" spans="35:40" x14ac:dyDescent="0.25">
      <c r="AI868" s="72">
        <f t="shared" si="49"/>
        <v>209020304</v>
      </c>
      <c r="AK868" s="30" t="s">
        <v>271</v>
      </c>
      <c r="AL868" t="s">
        <v>1005</v>
      </c>
      <c r="AM868" s="72">
        <v>209020304</v>
      </c>
      <c r="AN868" s="30" t="s">
        <v>1124</v>
      </c>
    </row>
    <row r="869" spans="35:40" x14ac:dyDescent="0.25">
      <c r="AI869" s="72">
        <f t="shared" si="49"/>
        <v>209020305</v>
      </c>
      <c r="AK869" s="30" t="s">
        <v>271</v>
      </c>
      <c r="AL869" t="s">
        <v>1006</v>
      </c>
      <c r="AM869" s="72">
        <v>209020305</v>
      </c>
      <c r="AN869" s="30" t="s">
        <v>1124</v>
      </c>
    </row>
    <row r="870" spans="35:40" x14ac:dyDescent="0.25">
      <c r="AI870" s="72">
        <f t="shared" si="49"/>
        <v>209020400</v>
      </c>
      <c r="AK870" s="30" t="s">
        <v>271</v>
      </c>
      <c r="AL870" t="s">
        <v>1007</v>
      </c>
      <c r="AM870" s="72">
        <v>209020400</v>
      </c>
      <c r="AN870" s="30" t="s">
        <v>1124</v>
      </c>
    </row>
    <row r="871" spans="35:40" x14ac:dyDescent="0.25">
      <c r="AI871" s="72">
        <f t="shared" si="49"/>
        <v>209020401</v>
      </c>
      <c r="AK871" s="30" t="s">
        <v>271</v>
      </c>
      <c r="AL871" t="s">
        <v>1008</v>
      </c>
      <c r="AM871" s="72">
        <v>209020401</v>
      </c>
      <c r="AN871" s="30" t="s">
        <v>1124</v>
      </c>
    </row>
    <row r="872" spans="35:40" x14ac:dyDescent="0.25">
      <c r="AI872" s="72">
        <f t="shared" si="49"/>
        <v>209020402</v>
      </c>
      <c r="AK872" s="30" t="s">
        <v>271</v>
      </c>
      <c r="AL872" t="s">
        <v>1009</v>
      </c>
      <c r="AM872" s="72">
        <v>209020402</v>
      </c>
      <c r="AN872" s="30" t="s">
        <v>1124</v>
      </c>
    </row>
    <row r="873" spans="35:40" x14ac:dyDescent="0.25">
      <c r="AI873" s="72">
        <f t="shared" si="49"/>
        <v>209020403</v>
      </c>
      <c r="AK873" s="30" t="s">
        <v>271</v>
      </c>
      <c r="AL873" t="s">
        <v>1010</v>
      </c>
      <c r="AM873" s="72">
        <v>209020403</v>
      </c>
      <c r="AN873" s="30" t="s">
        <v>1124</v>
      </c>
    </row>
    <row r="874" spans="35:40" x14ac:dyDescent="0.25">
      <c r="AI874" s="72">
        <f t="shared" si="49"/>
        <v>209020404</v>
      </c>
      <c r="AK874" s="30" t="s">
        <v>271</v>
      </c>
      <c r="AL874" t="s">
        <v>1011</v>
      </c>
      <c r="AM874" s="72">
        <v>209020404</v>
      </c>
      <c r="AN874" s="30" t="s">
        <v>1124</v>
      </c>
    </row>
    <row r="875" spans="35:40" x14ac:dyDescent="0.25">
      <c r="AI875" s="72">
        <f t="shared" si="49"/>
        <v>209030000</v>
      </c>
      <c r="AK875" s="30" t="s">
        <v>271</v>
      </c>
      <c r="AL875" t="s">
        <v>344</v>
      </c>
      <c r="AM875" s="72">
        <v>209030000</v>
      </c>
      <c r="AN875" s="30" t="s">
        <v>1124</v>
      </c>
    </row>
    <row r="876" spans="35:40" x14ac:dyDescent="0.25">
      <c r="AI876" s="72">
        <f t="shared" si="49"/>
        <v>209030100</v>
      </c>
      <c r="AK876" s="30" t="s">
        <v>271</v>
      </c>
      <c r="AL876" t="s">
        <v>1012</v>
      </c>
      <c r="AM876" s="72">
        <v>209030100</v>
      </c>
      <c r="AN876" s="30" t="s">
        <v>1124</v>
      </c>
    </row>
    <row r="877" spans="35:40" x14ac:dyDescent="0.25">
      <c r="AI877" s="72">
        <f t="shared" ref="AI877:AI940" si="50">$AM877</f>
        <v>209030200</v>
      </c>
      <c r="AK877" s="30" t="s">
        <v>271</v>
      </c>
      <c r="AL877" t="s">
        <v>1013</v>
      </c>
      <c r="AM877" s="72">
        <v>209030200</v>
      </c>
      <c r="AN877" s="30" t="s">
        <v>1124</v>
      </c>
    </row>
    <row r="878" spans="35:40" x14ac:dyDescent="0.25">
      <c r="AI878" s="72">
        <f t="shared" si="50"/>
        <v>209030300</v>
      </c>
      <c r="AK878" s="30" t="s">
        <v>271</v>
      </c>
      <c r="AL878" t="s">
        <v>1014</v>
      </c>
      <c r="AM878" s="72">
        <v>209030300</v>
      </c>
      <c r="AN878" s="30" t="s">
        <v>1124</v>
      </c>
    </row>
    <row r="879" spans="35:40" x14ac:dyDescent="0.25">
      <c r="AI879" s="72">
        <f t="shared" si="50"/>
        <v>209030301</v>
      </c>
      <c r="AK879" s="30" t="s">
        <v>271</v>
      </c>
      <c r="AL879" t="s">
        <v>1015</v>
      </c>
      <c r="AM879" s="72">
        <v>209030301</v>
      </c>
      <c r="AN879" s="30" t="s">
        <v>1124</v>
      </c>
    </row>
    <row r="880" spans="35:40" x14ac:dyDescent="0.25">
      <c r="AI880" s="72">
        <f t="shared" si="50"/>
        <v>209030302</v>
      </c>
      <c r="AK880" s="30" t="s">
        <v>271</v>
      </c>
      <c r="AL880" t="s">
        <v>1016</v>
      </c>
      <c r="AM880" s="72">
        <v>209030302</v>
      </c>
      <c r="AN880" s="30" t="s">
        <v>1124</v>
      </c>
    </row>
    <row r="881" spans="35:40" x14ac:dyDescent="0.25">
      <c r="AI881" s="72">
        <f t="shared" si="50"/>
        <v>209030303</v>
      </c>
      <c r="AK881" s="30" t="s">
        <v>271</v>
      </c>
      <c r="AL881" t="s">
        <v>1017</v>
      </c>
      <c r="AM881" s="72">
        <v>209030303</v>
      </c>
      <c r="AN881" s="30" t="s">
        <v>1124</v>
      </c>
    </row>
    <row r="882" spans="35:40" x14ac:dyDescent="0.25">
      <c r="AI882" s="72">
        <f t="shared" si="50"/>
        <v>209030400</v>
      </c>
      <c r="AK882" s="30" t="s">
        <v>271</v>
      </c>
      <c r="AL882" t="s">
        <v>1018</v>
      </c>
      <c r="AM882" s="72">
        <v>209030400</v>
      </c>
      <c r="AN882" s="30" t="s">
        <v>1124</v>
      </c>
    </row>
    <row r="883" spans="35:40" x14ac:dyDescent="0.25">
      <c r="AI883" s="72">
        <f t="shared" si="50"/>
        <v>209030401</v>
      </c>
      <c r="AK883" s="30" t="s">
        <v>271</v>
      </c>
      <c r="AL883" t="s">
        <v>1019</v>
      </c>
      <c r="AM883" s="72">
        <v>209030401</v>
      </c>
      <c r="AN883" s="30" t="s">
        <v>1124</v>
      </c>
    </row>
    <row r="884" spans="35:40" x14ac:dyDescent="0.25">
      <c r="AI884" s="72">
        <f t="shared" si="50"/>
        <v>209030500</v>
      </c>
      <c r="AK884" s="30" t="s">
        <v>271</v>
      </c>
      <c r="AL884" t="s">
        <v>1020</v>
      </c>
      <c r="AM884" s="72">
        <v>209030500</v>
      </c>
      <c r="AN884" s="30" t="s">
        <v>1124</v>
      </c>
    </row>
    <row r="885" spans="35:40" x14ac:dyDescent="0.25">
      <c r="AI885" s="72">
        <f t="shared" si="50"/>
        <v>209040000</v>
      </c>
      <c r="AK885" s="30" t="s">
        <v>271</v>
      </c>
      <c r="AL885" t="s">
        <v>1021</v>
      </c>
      <c r="AM885" s="72">
        <v>209040000</v>
      </c>
      <c r="AN885" s="30" t="s">
        <v>1124</v>
      </c>
    </row>
    <row r="886" spans="35:40" x14ac:dyDescent="0.25">
      <c r="AI886" s="72">
        <f t="shared" si="50"/>
        <v>209040100</v>
      </c>
      <c r="AK886" s="30" t="s">
        <v>271</v>
      </c>
      <c r="AL886" t="s">
        <v>1022</v>
      </c>
      <c r="AM886" s="72">
        <v>209040100</v>
      </c>
      <c r="AN886" s="30" t="s">
        <v>1124</v>
      </c>
    </row>
    <row r="887" spans="35:40" x14ac:dyDescent="0.25">
      <c r="AI887" s="72">
        <f t="shared" si="50"/>
        <v>209040200</v>
      </c>
      <c r="AK887" s="30" t="s">
        <v>271</v>
      </c>
      <c r="AL887" t="s">
        <v>1023</v>
      </c>
      <c r="AM887" s="72">
        <v>209040200</v>
      </c>
      <c r="AN887" s="30" t="s">
        <v>1124</v>
      </c>
    </row>
    <row r="888" spans="35:40" x14ac:dyDescent="0.25">
      <c r="AI888" s="72">
        <f t="shared" si="50"/>
        <v>209040300</v>
      </c>
      <c r="AK888" s="30" t="s">
        <v>271</v>
      </c>
      <c r="AL888" t="s">
        <v>1024</v>
      </c>
      <c r="AM888" s="72">
        <v>209040300</v>
      </c>
      <c r="AN888" s="30" t="s">
        <v>1124</v>
      </c>
    </row>
    <row r="889" spans="35:40" x14ac:dyDescent="0.25">
      <c r="AI889" s="72">
        <f t="shared" si="50"/>
        <v>209040301</v>
      </c>
      <c r="AK889" s="30" t="s">
        <v>271</v>
      </c>
      <c r="AL889" t="s">
        <v>1025</v>
      </c>
      <c r="AM889" s="72">
        <v>209040301</v>
      </c>
      <c r="AN889" s="30" t="s">
        <v>1124</v>
      </c>
    </row>
    <row r="890" spans="35:40" x14ac:dyDescent="0.25">
      <c r="AI890" s="72">
        <f t="shared" si="50"/>
        <v>209040302</v>
      </c>
      <c r="AK890" s="30" t="s">
        <v>271</v>
      </c>
      <c r="AL890" t="s">
        <v>1026</v>
      </c>
      <c r="AM890" s="72">
        <v>209040302</v>
      </c>
      <c r="AN890" s="30" t="s">
        <v>1124</v>
      </c>
    </row>
    <row r="891" spans="35:40" x14ac:dyDescent="0.25">
      <c r="AI891" s="72">
        <f t="shared" si="50"/>
        <v>209040400</v>
      </c>
      <c r="AK891" s="30" t="s">
        <v>271</v>
      </c>
      <c r="AL891" t="s">
        <v>244</v>
      </c>
      <c r="AM891" s="72">
        <v>209040400</v>
      </c>
      <c r="AN891" s="30" t="s">
        <v>1124</v>
      </c>
    </row>
    <row r="892" spans="35:40" x14ac:dyDescent="0.25">
      <c r="AI892" s="72">
        <f t="shared" si="50"/>
        <v>209040500</v>
      </c>
      <c r="AK892" s="30" t="s">
        <v>271</v>
      </c>
      <c r="AL892" t="s">
        <v>245</v>
      </c>
      <c r="AM892" s="72">
        <v>209040500</v>
      </c>
      <c r="AN892" s="30" t="s">
        <v>1124</v>
      </c>
    </row>
    <row r="893" spans="35:40" x14ac:dyDescent="0.25">
      <c r="AI893" s="72">
        <f t="shared" si="50"/>
        <v>209040600</v>
      </c>
      <c r="AK893" s="30" t="s">
        <v>271</v>
      </c>
      <c r="AL893" t="s">
        <v>246</v>
      </c>
      <c r="AM893" s="72">
        <v>209040600</v>
      </c>
      <c r="AN893" s="30" t="s">
        <v>1124</v>
      </c>
    </row>
    <row r="894" spans="35:40" x14ac:dyDescent="0.25">
      <c r="AI894" s="72">
        <f t="shared" si="50"/>
        <v>209050000</v>
      </c>
      <c r="AK894" s="30" t="s">
        <v>271</v>
      </c>
      <c r="AL894" t="s">
        <v>345</v>
      </c>
      <c r="AM894" s="72">
        <v>209050000</v>
      </c>
      <c r="AN894" s="30" t="s">
        <v>1124</v>
      </c>
    </row>
    <row r="895" spans="35:40" x14ac:dyDescent="0.25">
      <c r="AI895" s="72">
        <f t="shared" si="50"/>
        <v>209050100</v>
      </c>
      <c r="AK895" s="30" t="s">
        <v>271</v>
      </c>
      <c r="AL895" t="s">
        <v>1027</v>
      </c>
      <c r="AM895" s="72">
        <v>209050100</v>
      </c>
      <c r="AN895" s="30" t="s">
        <v>1124</v>
      </c>
    </row>
    <row r="896" spans="35:40" x14ac:dyDescent="0.25">
      <c r="AI896" s="72">
        <f t="shared" si="50"/>
        <v>209050200</v>
      </c>
      <c r="AK896" s="30" t="s">
        <v>271</v>
      </c>
      <c r="AL896" t="s">
        <v>1028</v>
      </c>
      <c r="AM896" s="72">
        <v>209050200</v>
      </c>
      <c r="AN896" s="30" t="s">
        <v>1124</v>
      </c>
    </row>
    <row r="897" spans="35:40" x14ac:dyDescent="0.25">
      <c r="AI897" s="72">
        <f t="shared" si="50"/>
        <v>210010000</v>
      </c>
      <c r="AK897" s="30" t="s">
        <v>271</v>
      </c>
      <c r="AL897" t="s">
        <v>1029</v>
      </c>
      <c r="AM897" s="72">
        <v>210010000</v>
      </c>
      <c r="AN897" s="30" t="s">
        <v>1126</v>
      </c>
    </row>
    <row r="898" spans="35:40" x14ac:dyDescent="0.25">
      <c r="AI898" s="72">
        <f t="shared" si="50"/>
        <v>210010100</v>
      </c>
      <c r="AK898" s="30" t="s">
        <v>271</v>
      </c>
      <c r="AL898" t="s">
        <v>247</v>
      </c>
      <c r="AM898" s="72">
        <v>210010100</v>
      </c>
      <c r="AN898" s="30" t="s">
        <v>1126</v>
      </c>
    </row>
    <row r="899" spans="35:40" x14ac:dyDescent="0.25">
      <c r="AI899" s="72">
        <f t="shared" si="50"/>
        <v>210010101</v>
      </c>
      <c r="AK899" s="30" t="s">
        <v>271</v>
      </c>
      <c r="AL899" t="s">
        <v>1030</v>
      </c>
      <c r="AM899" s="72">
        <v>210010101</v>
      </c>
      <c r="AN899" s="30" t="s">
        <v>1126</v>
      </c>
    </row>
    <row r="900" spans="35:40" x14ac:dyDescent="0.25">
      <c r="AI900" s="72">
        <f t="shared" si="50"/>
        <v>210010102</v>
      </c>
      <c r="AK900" s="30" t="s">
        <v>271</v>
      </c>
      <c r="AL900" t="s">
        <v>1031</v>
      </c>
      <c r="AM900" s="72">
        <v>210010102</v>
      </c>
      <c r="AN900" s="30" t="s">
        <v>1126</v>
      </c>
    </row>
    <row r="901" spans="35:40" x14ac:dyDescent="0.25">
      <c r="AI901" s="72">
        <f t="shared" si="50"/>
        <v>210010103</v>
      </c>
      <c r="AK901" s="30" t="s">
        <v>271</v>
      </c>
      <c r="AL901" t="s">
        <v>1032</v>
      </c>
      <c r="AM901" s="72">
        <v>210010103</v>
      </c>
      <c r="AN901" s="30" t="s">
        <v>1126</v>
      </c>
    </row>
    <row r="902" spans="35:40" x14ac:dyDescent="0.25">
      <c r="AI902" s="72">
        <f t="shared" si="50"/>
        <v>210010200</v>
      </c>
      <c r="AK902" s="30" t="s">
        <v>271</v>
      </c>
      <c r="AL902" t="s">
        <v>1033</v>
      </c>
      <c r="AM902" s="72">
        <v>210010200</v>
      </c>
      <c r="AN902" s="30" t="s">
        <v>1126</v>
      </c>
    </row>
    <row r="903" spans="35:40" x14ac:dyDescent="0.25">
      <c r="AI903" s="72">
        <f t="shared" si="50"/>
        <v>210010300</v>
      </c>
      <c r="AK903" s="30" t="s">
        <v>271</v>
      </c>
      <c r="AL903" t="s">
        <v>1034</v>
      </c>
      <c r="AM903" s="72">
        <v>210010300</v>
      </c>
      <c r="AN903" s="30" t="s">
        <v>1126</v>
      </c>
    </row>
    <row r="904" spans="35:40" x14ac:dyDescent="0.25">
      <c r="AI904" s="72">
        <f t="shared" si="50"/>
        <v>210010301</v>
      </c>
      <c r="AK904" s="30" t="s">
        <v>271</v>
      </c>
      <c r="AL904" t="s">
        <v>1035</v>
      </c>
      <c r="AM904" s="72">
        <v>210010301</v>
      </c>
      <c r="AN904" s="30" t="s">
        <v>1126</v>
      </c>
    </row>
    <row r="905" spans="35:40" x14ac:dyDescent="0.25">
      <c r="AI905" s="72">
        <f t="shared" si="50"/>
        <v>210010302</v>
      </c>
      <c r="AK905" s="30" t="s">
        <v>271</v>
      </c>
      <c r="AL905" t="s">
        <v>1036</v>
      </c>
      <c r="AM905" s="72">
        <v>210010302</v>
      </c>
      <c r="AN905" s="30" t="s">
        <v>1126</v>
      </c>
    </row>
    <row r="906" spans="35:40" x14ac:dyDescent="0.25">
      <c r="AI906" s="72">
        <f t="shared" si="50"/>
        <v>210010303</v>
      </c>
      <c r="AK906" s="30" t="s">
        <v>271</v>
      </c>
      <c r="AL906" t="s">
        <v>1244</v>
      </c>
      <c r="AM906" s="72">
        <v>210010303</v>
      </c>
      <c r="AN906" s="30" t="s">
        <v>1126</v>
      </c>
    </row>
    <row r="907" spans="35:40" x14ac:dyDescent="0.25">
      <c r="AI907" s="72">
        <f t="shared" si="50"/>
        <v>210010304</v>
      </c>
      <c r="AK907" s="30" t="s">
        <v>271</v>
      </c>
      <c r="AL907" t="s">
        <v>1037</v>
      </c>
      <c r="AM907" s="72">
        <v>210010304</v>
      </c>
      <c r="AN907" s="30" t="s">
        <v>1126</v>
      </c>
    </row>
    <row r="908" spans="35:40" x14ac:dyDescent="0.25">
      <c r="AI908" s="72">
        <f t="shared" si="50"/>
        <v>210010305</v>
      </c>
      <c r="AK908" s="30" t="s">
        <v>271</v>
      </c>
      <c r="AL908" t="s">
        <v>1038</v>
      </c>
      <c r="AM908" s="72">
        <v>210010305</v>
      </c>
      <c r="AN908" s="30" t="s">
        <v>1126</v>
      </c>
    </row>
    <row r="909" spans="35:40" x14ac:dyDescent="0.25">
      <c r="AI909" s="72">
        <f t="shared" si="50"/>
        <v>210010400</v>
      </c>
      <c r="AK909" s="30" t="s">
        <v>271</v>
      </c>
      <c r="AL909" t="s">
        <v>248</v>
      </c>
      <c r="AM909" s="72">
        <v>210010400</v>
      </c>
      <c r="AN909" s="30" t="s">
        <v>1126</v>
      </c>
    </row>
    <row r="910" spans="35:40" x14ac:dyDescent="0.25">
      <c r="AI910" s="72">
        <f t="shared" si="50"/>
        <v>210010401</v>
      </c>
      <c r="AK910" s="30" t="s">
        <v>271</v>
      </c>
      <c r="AL910" t="s">
        <v>1039</v>
      </c>
      <c r="AM910" s="72">
        <v>210010401</v>
      </c>
      <c r="AN910" s="30" t="s">
        <v>1126</v>
      </c>
    </row>
    <row r="911" spans="35:40" x14ac:dyDescent="0.25">
      <c r="AI911" s="72">
        <f t="shared" si="50"/>
        <v>210010402</v>
      </c>
      <c r="AK911" s="30" t="s">
        <v>271</v>
      </c>
      <c r="AL911" t="s">
        <v>1040</v>
      </c>
      <c r="AM911" s="72">
        <v>210010402</v>
      </c>
      <c r="AN911" s="30" t="s">
        <v>1126</v>
      </c>
    </row>
    <row r="912" spans="35:40" x14ac:dyDescent="0.25">
      <c r="AI912" s="72">
        <f t="shared" si="50"/>
        <v>210010403</v>
      </c>
      <c r="AK912" s="30" t="s">
        <v>271</v>
      </c>
      <c r="AL912" t="s">
        <v>1041</v>
      </c>
      <c r="AM912" s="72">
        <v>210010403</v>
      </c>
      <c r="AN912" s="30" t="s">
        <v>1126</v>
      </c>
    </row>
    <row r="913" spans="35:40" x14ac:dyDescent="0.25">
      <c r="AI913" s="72">
        <f t="shared" si="50"/>
        <v>210010404</v>
      </c>
      <c r="AK913" s="30" t="s">
        <v>271</v>
      </c>
      <c r="AL913" t="s">
        <v>1042</v>
      </c>
      <c r="AM913" s="72">
        <v>210010404</v>
      </c>
      <c r="AN913" s="30" t="s">
        <v>1126</v>
      </c>
    </row>
    <row r="914" spans="35:40" x14ac:dyDescent="0.25">
      <c r="AI914" s="72">
        <f t="shared" si="50"/>
        <v>210010405</v>
      </c>
      <c r="AK914" s="30" t="s">
        <v>271</v>
      </c>
      <c r="AL914" t="s">
        <v>1043</v>
      </c>
      <c r="AM914" s="72">
        <v>210010405</v>
      </c>
      <c r="AN914" s="30" t="s">
        <v>1126</v>
      </c>
    </row>
    <row r="915" spans="35:40" x14ac:dyDescent="0.25">
      <c r="AI915" s="72">
        <f t="shared" si="50"/>
        <v>210020000</v>
      </c>
      <c r="AK915" s="30" t="s">
        <v>271</v>
      </c>
      <c r="AL915" t="s">
        <v>346</v>
      </c>
      <c r="AM915" s="72">
        <v>210020000</v>
      </c>
      <c r="AN915" s="30" t="s">
        <v>1126</v>
      </c>
    </row>
    <row r="916" spans="35:40" x14ac:dyDescent="0.25">
      <c r="AI916" s="72">
        <f t="shared" si="50"/>
        <v>210020100</v>
      </c>
      <c r="AK916" s="30" t="s">
        <v>271</v>
      </c>
      <c r="AL916" t="s">
        <v>1044</v>
      </c>
      <c r="AM916" s="72">
        <v>210020100</v>
      </c>
      <c r="AN916" s="30" t="s">
        <v>1126</v>
      </c>
    </row>
    <row r="917" spans="35:40" x14ac:dyDescent="0.25">
      <c r="AI917" s="72">
        <f t="shared" si="50"/>
        <v>210020200</v>
      </c>
      <c r="AK917" s="30" t="s">
        <v>271</v>
      </c>
      <c r="AL917" t="s">
        <v>1045</v>
      </c>
      <c r="AM917" s="72">
        <v>210020200</v>
      </c>
      <c r="AN917" s="30" t="s">
        <v>1126</v>
      </c>
    </row>
    <row r="918" spans="35:40" x14ac:dyDescent="0.25">
      <c r="AI918" s="72">
        <f t="shared" si="50"/>
        <v>210020300</v>
      </c>
      <c r="AK918" s="30" t="s">
        <v>271</v>
      </c>
      <c r="AL918" t="s">
        <v>249</v>
      </c>
      <c r="AM918" s="72">
        <v>210020300</v>
      </c>
      <c r="AN918" s="30" t="s">
        <v>1126</v>
      </c>
    </row>
    <row r="919" spans="35:40" x14ac:dyDescent="0.25">
      <c r="AI919" s="72">
        <f t="shared" si="50"/>
        <v>210020301</v>
      </c>
      <c r="AK919" s="30" t="s">
        <v>271</v>
      </c>
      <c r="AL919" t="s">
        <v>1046</v>
      </c>
      <c r="AM919" s="72">
        <v>210020301</v>
      </c>
      <c r="AN919" s="30" t="s">
        <v>1126</v>
      </c>
    </row>
    <row r="920" spans="35:40" x14ac:dyDescent="0.25">
      <c r="AI920" s="72">
        <f t="shared" si="50"/>
        <v>210020400</v>
      </c>
      <c r="AK920" s="30" t="s">
        <v>271</v>
      </c>
      <c r="AL920" t="s">
        <v>1047</v>
      </c>
      <c r="AM920" s="72">
        <v>210020400</v>
      </c>
      <c r="AN920" s="30" t="s">
        <v>1126</v>
      </c>
    </row>
    <row r="921" spans="35:40" x14ac:dyDescent="0.25">
      <c r="AI921" s="72">
        <f t="shared" si="50"/>
        <v>210020500</v>
      </c>
      <c r="AK921" s="30" t="s">
        <v>271</v>
      </c>
      <c r="AL921" t="s">
        <v>1048</v>
      </c>
      <c r="AM921" s="72">
        <v>210020500</v>
      </c>
      <c r="AN921" s="30" t="s">
        <v>1126</v>
      </c>
    </row>
    <row r="922" spans="35:40" x14ac:dyDescent="0.25">
      <c r="AI922" s="72">
        <f t="shared" si="50"/>
        <v>210030000</v>
      </c>
      <c r="AK922" s="30" t="s">
        <v>271</v>
      </c>
      <c r="AL922" t="s">
        <v>347</v>
      </c>
      <c r="AM922" s="72">
        <v>210030000</v>
      </c>
      <c r="AN922" s="30" t="s">
        <v>1126</v>
      </c>
    </row>
    <row r="923" spans="35:40" x14ac:dyDescent="0.25">
      <c r="AI923" s="72">
        <f t="shared" si="50"/>
        <v>210030100</v>
      </c>
      <c r="AK923" s="30" t="s">
        <v>271</v>
      </c>
      <c r="AL923" t="s">
        <v>250</v>
      </c>
      <c r="AM923" s="72">
        <v>210030100</v>
      </c>
      <c r="AN923" s="30" t="s">
        <v>1126</v>
      </c>
    </row>
    <row r="924" spans="35:40" x14ac:dyDescent="0.25">
      <c r="AI924" s="72">
        <f t="shared" si="50"/>
        <v>210030200</v>
      </c>
      <c r="AK924" s="30" t="s">
        <v>271</v>
      </c>
      <c r="AL924" t="s">
        <v>1049</v>
      </c>
      <c r="AM924" s="72">
        <v>210030200</v>
      </c>
      <c r="AN924" s="30" t="s">
        <v>1126</v>
      </c>
    </row>
    <row r="925" spans="35:40" x14ac:dyDescent="0.25">
      <c r="AI925" s="72">
        <f t="shared" si="50"/>
        <v>210030300</v>
      </c>
      <c r="AK925" s="30" t="s">
        <v>271</v>
      </c>
      <c r="AL925" t="s">
        <v>1050</v>
      </c>
      <c r="AM925" s="72">
        <v>210030300</v>
      </c>
      <c r="AN925" s="30" t="s">
        <v>1126</v>
      </c>
    </row>
    <row r="926" spans="35:40" x14ac:dyDescent="0.25">
      <c r="AI926" s="72">
        <f t="shared" si="50"/>
        <v>210030400</v>
      </c>
      <c r="AK926" s="30" t="s">
        <v>271</v>
      </c>
      <c r="AL926" t="s">
        <v>1051</v>
      </c>
      <c r="AM926" s="72">
        <v>210030400</v>
      </c>
      <c r="AN926" s="30" t="s">
        <v>1126</v>
      </c>
    </row>
    <row r="927" spans="35:40" x14ac:dyDescent="0.25">
      <c r="AI927" s="72">
        <f t="shared" si="50"/>
        <v>210040000</v>
      </c>
      <c r="AK927" s="30" t="s">
        <v>271</v>
      </c>
      <c r="AL927" t="s">
        <v>348</v>
      </c>
      <c r="AM927" s="72">
        <v>210040000</v>
      </c>
      <c r="AN927" s="30" t="s">
        <v>1126</v>
      </c>
    </row>
    <row r="928" spans="35:40" x14ac:dyDescent="0.25">
      <c r="AI928" s="72">
        <f t="shared" si="50"/>
        <v>210040100</v>
      </c>
      <c r="AK928" s="30" t="s">
        <v>271</v>
      </c>
      <c r="AL928" t="s">
        <v>251</v>
      </c>
      <c r="AM928" s="72">
        <v>210040100</v>
      </c>
      <c r="AN928" s="30" t="s">
        <v>1126</v>
      </c>
    </row>
    <row r="929" spans="35:40" x14ac:dyDescent="0.25">
      <c r="AI929" s="72">
        <f t="shared" si="50"/>
        <v>210040101</v>
      </c>
      <c r="AK929" s="30" t="s">
        <v>271</v>
      </c>
      <c r="AL929" t="s">
        <v>1052</v>
      </c>
      <c r="AM929" s="72">
        <v>210040101</v>
      </c>
      <c r="AN929" s="30" t="s">
        <v>1126</v>
      </c>
    </row>
    <row r="930" spans="35:40" x14ac:dyDescent="0.25">
      <c r="AI930" s="72">
        <f t="shared" si="50"/>
        <v>210040102</v>
      </c>
      <c r="AK930" s="30" t="s">
        <v>271</v>
      </c>
      <c r="AL930" t="s">
        <v>1053</v>
      </c>
      <c r="AM930" s="72">
        <v>210040102</v>
      </c>
      <c r="AN930" s="30" t="s">
        <v>1126</v>
      </c>
    </row>
    <row r="931" spans="35:40" x14ac:dyDescent="0.25">
      <c r="AI931" s="72">
        <f t="shared" si="50"/>
        <v>210040103</v>
      </c>
      <c r="AK931" s="30" t="s">
        <v>271</v>
      </c>
      <c r="AL931" t="s">
        <v>1054</v>
      </c>
      <c r="AM931" s="72">
        <v>210040103</v>
      </c>
      <c r="AN931" s="30" t="s">
        <v>1126</v>
      </c>
    </row>
    <row r="932" spans="35:40" x14ac:dyDescent="0.25">
      <c r="AI932" s="72">
        <f t="shared" si="50"/>
        <v>210040104</v>
      </c>
      <c r="AK932" s="30" t="s">
        <v>271</v>
      </c>
      <c r="AL932" t="s">
        <v>1055</v>
      </c>
      <c r="AM932" s="72">
        <v>210040104</v>
      </c>
      <c r="AN932" s="30" t="s">
        <v>1126</v>
      </c>
    </row>
    <row r="933" spans="35:40" x14ac:dyDescent="0.25">
      <c r="AI933" s="72">
        <f t="shared" si="50"/>
        <v>210040200</v>
      </c>
      <c r="AK933" s="30" t="s">
        <v>271</v>
      </c>
      <c r="AL933" t="s">
        <v>252</v>
      </c>
      <c r="AM933" s="72">
        <v>210040200</v>
      </c>
      <c r="AN933" s="30" t="s">
        <v>1126</v>
      </c>
    </row>
    <row r="934" spans="35:40" x14ac:dyDescent="0.25">
      <c r="AI934" s="72">
        <f t="shared" si="50"/>
        <v>210040201</v>
      </c>
      <c r="AK934" s="30" t="s">
        <v>271</v>
      </c>
      <c r="AL934" t="s">
        <v>1056</v>
      </c>
      <c r="AM934" s="72">
        <v>210040201</v>
      </c>
      <c r="AN934" s="30" t="s">
        <v>1126</v>
      </c>
    </row>
    <row r="935" spans="35:40" x14ac:dyDescent="0.25">
      <c r="AI935" s="72">
        <f t="shared" si="50"/>
        <v>210040202</v>
      </c>
      <c r="AK935" s="30" t="s">
        <v>271</v>
      </c>
      <c r="AL935" t="s">
        <v>1500</v>
      </c>
      <c r="AM935" s="72">
        <v>210040202</v>
      </c>
      <c r="AN935" s="30" t="s">
        <v>1126</v>
      </c>
    </row>
    <row r="936" spans="35:40" x14ac:dyDescent="0.25">
      <c r="AI936" s="72">
        <f t="shared" si="50"/>
        <v>210050000</v>
      </c>
      <c r="AK936" s="30" t="s">
        <v>271</v>
      </c>
      <c r="AL936" t="s">
        <v>253</v>
      </c>
      <c r="AM936" s="72">
        <v>210050000</v>
      </c>
      <c r="AN936" s="30" t="s">
        <v>1124</v>
      </c>
    </row>
    <row r="937" spans="35:40" x14ac:dyDescent="0.25">
      <c r="AI937" s="72">
        <f t="shared" si="50"/>
        <v>211010000</v>
      </c>
      <c r="AK937" s="30" t="s">
        <v>271</v>
      </c>
      <c r="AL937" t="s">
        <v>349</v>
      </c>
      <c r="AM937" s="72">
        <v>211010000</v>
      </c>
      <c r="AN937" s="30" t="s">
        <v>1129</v>
      </c>
    </row>
    <row r="938" spans="35:40" x14ac:dyDescent="0.25">
      <c r="AI938" s="72">
        <f t="shared" si="50"/>
        <v>211010100</v>
      </c>
      <c r="AK938" s="30" t="s">
        <v>271</v>
      </c>
      <c r="AL938" t="s">
        <v>1057</v>
      </c>
      <c r="AM938" s="72">
        <v>211010100</v>
      </c>
      <c r="AN938" s="30" t="s">
        <v>1129</v>
      </c>
    </row>
    <row r="939" spans="35:40" x14ac:dyDescent="0.25">
      <c r="AI939" s="72">
        <f t="shared" si="50"/>
        <v>211010101</v>
      </c>
      <c r="AK939" s="30" t="s">
        <v>271</v>
      </c>
      <c r="AL939" t="s">
        <v>1058</v>
      </c>
      <c r="AM939" s="72">
        <v>211010101</v>
      </c>
      <c r="AN939" s="30" t="s">
        <v>1129</v>
      </c>
    </row>
    <row r="940" spans="35:40" x14ac:dyDescent="0.25">
      <c r="AI940" s="72">
        <f t="shared" si="50"/>
        <v>211010200</v>
      </c>
      <c r="AK940" s="30" t="s">
        <v>271</v>
      </c>
      <c r="AL940" t="s">
        <v>1059</v>
      </c>
      <c r="AM940" s="72">
        <v>211010200</v>
      </c>
      <c r="AN940" s="30" t="s">
        <v>1129</v>
      </c>
    </row>
    <row r="941" spans="35:40" x14ac:dyDescent="0.25">
      <c r="AI941" s="72">
        <f t="shared" ref="AI941:AI1004" si="51">$AM941</f>
        <v>211010300</v>
      </c>
      <c r="AK941" s="30" t="s">
        <v>271</v>
      </c>
      <c r="AL941" t="s">
        <v>1007</v>
      </c>
      <c r="AM941" s="72">
        <v>211010300</v>
      </c>
      <c r="AN941" s="30" t="s">
        <v>1129</v>
      </c>
    </row>
    <row r="942" spans="35:40" x14ac:dyDescent="0.25">
      <c r="AI942" s="72">
        <f t="shared" si="51"/>
        <v>211010400</v>
      </c>
      <c r="AK942" s="30" t="s">
        <v>271</v>
      </c>
      <c r="AL942" t="s">
        <v>1060</v>
      </c>
      <c r="AM942" s="72">
        <v>211010400</v>
      </c>
      <c r="AN942" s="30" t="s">
        <v>1129</v>
      </c>
    </row>
    <row r="943" spans="35:40" x14ac:dyDescent="0.25">
      <c r="AI943" s="72">
        <f t="shared" si="51"/>
        <v>211010500</v>
      </c>
      <c r="AK943" s="30" t="s">
        <v>271</v>
      </c>
      <c r="AL943" t="s">
        <v>1061</v>
      </c>
      <c r="AM943" s="72">
        <v>211010500</v>
      </c>
      <c r="AN943" s="30" t="s">
        <v>1129</v>
      </c>
    </row>
    <row r="944" spans="35:40" x14ac:dyDescent="0.25">
      <c r="AI944" s="72">
        <f t="shared" si="51"/>
        <v>211020000</v>
      </c>
      <c r="AK944" s="30" t="s">
        <v>271</v>
      </c>
      <c r="AL944" t="s">
        <v>244</v>
      </c>
      <c r="AM944" s="72">
        <v>211020000</v>
      </c>
      <c r="AN944" s="30" t="s">
        <v>1129</v>
      </c>
    </row>
    <row r="945" spans="35:40" x14ac:dyDescent="0.25">
      <c r="AI945" s="72">
        <f t="shared" si="51"/>
        <v>211020100</v>
      </c>
      <c r="AK945" s="30" t="s">
        <v>271</v>
      </c>
      <c r="AL945" t="s">
        <v>254</v>
      </c>
      <c r="AM945" s="72">
        <v>211020100</v>
      </c>
      <c r="AN945" s="30" t="s">
        <v>1129</v>
      </c>
    </row>
    <row r="946" spans="35:40" x14ac:dyDescent="0.25">
      <c r="AI946" s="72">
        <f t="shared" si="51"/>
        <v>211020101</v>
      </c>
      <c r="AK946" s="30" t="s">
        <v>271</v>
      </c>
      <c r="AL946" t="s">
        <v>1062</v>
      </c>
      <c r="AM946" s="72">
        <v>211020101</v>
      </c>
      <c r="AN946" s="30" t="s">
        <v>1129</v>
      </c>
    </row>
    <row r="947" spans="35:40" x14ac:dyDescent="0.25">
      <c r="AI947" s="72">
        <f t="shared" si="51"/>
        <v>211020103</v>
      </c>
      <c r="AK947" s="30" t="s">
        <v>271</v>
      </c>
      <c r="AL947" t="s">
        <v>1063</v>
      </c>
      <c r="AM947" s="72">
        <v>211020103</v>
      </c>
      <c r="AN947" s="30" t="s">
        <v>1129</v>
      </c>
    </row>
    <row r="948" spans="35:40" x14ac:dyDescent="0.25">
      <c r="AI948" s="72">
        <f t="shared" si="51"/>
        <v>211020104</v>
      </c>
      <c r="AK948" s="30" t="s">
        <v>271</v>
      </c>
      <c r="AL948" t="s">
        <v>1064</v>
      </c>
      <c r="AM948" s="72">
        <v>211020104</v>
      </c>
      <c r="AN948" s="30" t="s">
        <v>1129</v>
      </c>
    </row>
    <row r="949" spans="35:40" x14ac:dyDescent="0.25">
      <c r="AI949" s="72">
        <f t="shared" si="51"/>
        <v>211020105</v>
      </c>
      <c r="AK949" s="30" t="s">
        <v>271</v>
      </c>
      <c r="AL949" t="s">
        <v>1065</v>
      </c>
      <c r="AM949" s="72">
        <v>211020105</v>
      </c>
      <c r="AN949" s="30" t="s">
        <v>1129</v>
      </c>
    </row>
    <row r="950" spans="35:40" x14ac:dyDescent="0.25">
      <c r="AI950" s="72">
        <f t="shared" si="51"/>
        <v>211020106</v>
      </c>
      <c r="AK950" s="30" t="s">
        <v>271</v>
      </c>
      <c r="AL950" t="s">
        <v>1066</v>
      </c>
      <c r="AM950" s="72">
        <v>211020106</v>
      </c>
      <c r="AN950" s="30" t="s">
        <v>1129</v>
      </c>
    </row>
    <row r="951" spans="35:40" x14ac:dyDescent="0.25">
      <c r="AI951" s="72">
        <f t="shared" si="51"/>
        <v>211020200</v>
      </c>
      <c r="AK951" s="30" t="s">
        <v>271</v>
      </c>
      <c r="AL951" t="s">
        <v>1067</v>
      </c>
      <c r="AM951" s="72">
        <v>211020200</v>
      </c>
      <c r="AN951" s="30" t="s">
        <v>1129</v>
      </c>
    </row>
    <row r="952" spans="35:40" x14ac:dyDescent="0.25">
      <c r="AI952" s="72">
        <f t="shared" si="51"/>
        <v>211020201</v>
      </c>
      <c r="AK952" s="30" t="s">
        <v>271</v>
      </c>
      <c r="AL952" t="s">
        <v>1068</v>
      </c>
      <c r="AM952" s="72">
        <v>211020201</v>
      </c>
      <c r="AN952" s="30" t="s">
        <v>1129</v>
      </c>
    </row>
    <row r="953" spans="35:40" x14ac:dyDescent="0.25">
      <c r="AI953" s="72">
        <f t="shared" si="51"/>
        <v>211020300</v>
      </c>
      <c r="AK953" s="30" t="s">
        <v>271</v>
      </c>
      <c r="AL953" t="s">
        <v>1069</v>
      </c>
      <c r="AM953" s="72">
        <v>211020300</v>
      </c>
      <c r="AN953" s="30" t="s">
        <v>1129</v>
      </c>
    </row>
    <row r="954" spans="35:40" x14ac:dyDescent="0.25">
      <c r="AI954" s="72">
        <f t="shared" si="51"/>
        <v>211020400</v>
      </c>
      <c r="AK954" s="30" t="s">
        <v>271</v>
      </c>
      <c r="AL954" t="s">
        <v>1070</v>
      </c>
      <c r="AM954" s="72">
        <v>211020400</v>
      </c>
      <c r="AN954" s="30" t="s">
        <v>1129</v>
      </c>
    </row>
    <row r="955" spans="35:40" x14ac:dyDescent="0.25">
      <c r="AI955" s="72">
        <f t="shared" si="51"/>
        <v>211020401</v>
      </c>
      <c r="AK955" s="30" t="s">
        <v>271</v>
      </c>
      <c r="AL955" t="s">
        <v>1071</v>
      </c>
      <c r="AM955" s="72">
        <v>211020401</v>
      </c>
      <c r="AN955" s="30" t="s">
        <v>1129</v>
      </c>
    </row>
    <row r="956" spans="35:40" x14ac:dyDescent="0.25">
      <c r="AI956" s="72">
        <f t="shared" si="51"/>
        <v>211020402</v>
      </c>
      <c r="AK956" s="30" t="s">
        <v>271</v>
      </c>
      <c r="AL956" t="s">
        <v>1243</v>
      </c>
      <c r="AM956" s="72">
        <v>211020402</v>
      </c>
      <c r="AN956" s="30" t="s">
        <v>1129</v>
      </c>
    </row>
    <row r="957" spans="35:40" x14ac:dyDescent="0.25">
      <c r="AI957" s="72">
        <f t="shared" si="51"/>
        <v>211020500</v>
      </c>
      <c r="AK957" s="30" t="s">
        <v>271</v>
      </c>
      <c r="AL957" t="s">
        <v>1072</v>
      </c>
      <c r="AM957" s="72">
        <v>211020500</v>
      </c>
      <c r="AN957" s="30" t="s">
        <v>1129</v>
      </c>
    </row>
    <row r="958" spans="35:40" x14ac:dyDescent="0.25">
      <c r="AI958" s="72">
        <f t="shared" si="51"/>
        <v>211030000</v>
      </c>
      <c r="AK958" s="30" t="s">
        <v>271</v>
      </c>
      <c r="AL958" t="s">
        <v>350</v>
      </c>
      <c r="AM958" s="72">
        <v>211030000</v>
      </c>
      <c r="AN958" s="30" t="s">
        <v>1129</v>
      </c>
    </row>
    <row r="959" spans="35:40" x14ac:dyDescent="0.25">
      <c r="AI959" s="72">
        <f t="shared" si="51"/>
        <v>211030100</v>
      </c>
      <c r="AK959" s="30" t="s">
        <v>271</v>
      </c>
      <c r="AL959" t="s">
        <v>1045</v>
      </c>
      <c r="AM959" s="72">
        <v>211030100</v>
      </c>
      <c r="AN959" s="30" t="s">
        <v>1129</v>
      </c>
    </row>
    <row r="960" spans="35:40" x14ac:dyDescent="0.25">
      <c r="AI960" s="72">
        <f t="shared" si="51"/>
        <v>211030200</v>
      </c>
      <c r="AK960" s="30" t="s">
        <v>271</v>
      </c>
      <c r="AL960" t="s">
        <v>1073</v>
      </c>
      <c r="AM960" s="72">
        <v>211030200</v>
      </c>
      <c r="AN960" s="30" t="s">
        <v>1129</v>
      </c>
    </row>
    <row r="961" spans="35:40" x14ac:dyDescent="0.25">
      <c r="AI961" s="72">
        <f t="shared" si="51"/>
        <v>211030201</v>
      </c>
      <c r="AK961" s="30" t="s">
        <v>271</v>
      </c>
      <c r="AL961" t="s">
        <v>1074</v>
      </c>
      <c r="AM961" s="72">
        <v>211030201</v>
      </c>
      <c r="AN961" s="30" t="s">
        <v>1129</v>
      </c>
    </row>
    <row r="962" spans="35:40" x14ac:dyDescent="0.25">
      <c r="AI962" s="72">
        <f t="shared" si="51"/>
        <v>211030202</v>
      </c>
      <c r="AK962" s="30" t="s">
        <v>271</v>
      </c>
      <c r="AL962" t="s">
        <v>1075</v>
      </c>
      <c r="AM962" s="72">
        <v>211030202</v>
      </c>
      <c r="AN962" s="30" t="s">
        <v>1129</v>
      </c>
    </row>
    <row r="963" spans="35:40" x14ac:dyDescent="0.25">
      <c r="AI963" s="72">
        <f t="shared" si="51"/>
        <v>211030203</v>
      </c>
      <c r="AK963" s="30" t="s">
        <v>271</v>
      </c>
      <c r="AL963" t="s">
        <v>1076</v>
      </c>
      <c r="AM963" s="72">
        <v>211030203</v>
      </c>
      <c r="AN963" s="30" t="s">
        <v>1129</v>
      </c>
    </row>
    <row r="964" spans="35:40" x14ac:dyDescent="0.25">
      <c r="AI964" s="72">
        <f t="shared" si="51"/>
        <v>211030204</v>
      </c>
      <c r="AK964" s="30" t="s">
        <v>271</v>
      </c>
      <c r="AL964" t="s">
        <v>1077</v>
      </c>
      <c r="AM964" s="72">
        <v>211030204</v>
      </c>
      <c r="AN964" s="30" t="s">
        <v>1129</v>
      </c>
    </row>
    <row r="965" spans="35:40" x14ac:dyDescent="0.25">
      <c r="AI965" s="72">
        <f t="shared" si="51"/>
        <v>211030205</v>
      </c>
      <c r="AK965" s="30" t="s">
        <v>271</v>
      </c>
      <c r="AL965" t="s">
        <v>1078</v>
      </c>
      <c r="AM965" s="72">
        <v>211030205</v>
      </c>
      <c r="AN965" s="30" t="s">
        <v>1129</v>
      </c>
    </row>
    <row r="966" spans="35:40" x14ac:dyDescent="0.25">
      <c r="AI966" s="72">
        <f t="shared" si="51"/>
        <v>211030300</v>
      </c>
      <c r="AK966" s="30" t="s">
        <v>271</v>
      </c>
      <c r="AL966" t="s">
        <v>1047</v>
      </c>
      <c r="AM966" s="72">
        <v>211030300</v>
      </c>
      <c r="AN966" s="30" t="s">
        <v>1129</v>
      </c>
    </row>
    <row r="967" spans="35:40" x14ac:dyDescent="0.25">
      <c r="AI967" s="72">
        <f t="shared" si="51"/>
        <v>211030400</v>
      </c>
      <c r="AK967" s="30" t="s">
        <v>271</v>
      </c>
      <c r="AL967" t="s">
        <v>1079</v>
      </c>
      <c r="AM967" s="72">
        <v>211030400</v>
      </c>
      <c r="AN967" s="30" t="s">
        <v>1129</v>
      </c>
    </row>
    <row r="968" spans="35:40" x14ac:dyDescent="0.25">
      <c r="AI968" s="72">
        <f t="shared" si="51"/>
        <v>211030500</v>
      </c>
      <c r="AK968" s="30" t="s">
        <v>271</v>
      </c>
      <c r="AL968" t="s">
        <v>1080</v>
      </c>
      <c r="AM968" s="72">
        <v>211030500</v>
      </c>
      <c r="AN968" s="30" t="s">
        <v>1129</v>
      </c>
    </row>
    <row r="969" spans="35:40" x14ac:dyDescent="0.25">
      <c r="AI969" s="72">
        <f t="shared" si="51"/>
        <v>211040000</v>
      </c>
      <c r="AK969" s="30" t="s">
        <v>271</v>
      </c>
      <c r="AL969" t="s">
        <v>351</v>
      </c>
      <c r="AM969" s="72">
        <v>211040000</v>
      </c>
      <c r="AN969" s="30" t="s">
        <v>1129</v>
      </c>
    </row>
    <row r="970" spans="35:40" x14ac:dyDescent="0.25">
      <c r="AI970" s="72">
        <f t="shared" si="51"/>
        <v>211040100</v>
      </c>
      <c r="AK970" s="30" t="s">
        <v>271</v>
      </c>
      <c r="AL970" t="s">
        <v>1081</v>
      </c>
      <c r="AM970" s="72">
        <v>211040100</v>
      </c>
      <c r="AN970" s="30" t="s">
        <v>1129</v>
      </c>
    </row>
    <row r="971" spans="35:40" x14ac:dyDescent="0.25">
      <c r="AI971" s="72">
        <f t="shared" si="51"/>
        <v>211040200</v>
      </c>
      <c r="AK971" s="30" t="s">
        <v>271</v>
      </c>
      <c r="AL971" t="s">
        <v>255</v>
      </c>
      <c r="AM971" s="72">
        <v>211040200</v>
      </c>
      <c r="AN971" s="30" t="s">
        <v>1129</v>
      </c>
    </row>
    <row r="972" spans="35:40" x14ac:dyDescent="0.25">
      <c r="AI972" s="72">
        <f t="shared" si="51"/>
        <v>211040300</v>
      </c>
      <c r="AK972" s="30" t="s">
        <v>271</v>
      </c>
      <c r="AL972" t="s">
        <v>1082</v>
      </c>
      <c r="AM972" s="72">
        <v>211040300</v>
      </c>
      <c r="AN972" s="30" t="s">
        <v>1129</v>
      </c>
    </row>
    <row r="973" spans="35:40" x14ac:dyDescent="0.25">
      <c r="AI973" s="72">
        <f t="shared" si="51"/>
        <v>211040400</v>
      </c>
      <c r="AK973" s="30" t="s">
        <v>271</v>
      </c>
      <c r="AL973" t="s">
        <v>1083</v>
      </c>
      <c r="AM973" s="72">
        <v>211040400</v>
      </c>
      <c r="AN973" s="30" t="s">
        <v>1129</v>
      </c>
    </row>
    <row r="974" spans="35:40" x14ac:dyDescent="0.25">
      <c r="AI974" s="72">
        <f t="shared" si="51"/>
        <v>211050000</v>
      </c>
      <c r="AK974" s="30" t="s">
        <v>271</v>
      </c>
      <c r="AL974" t="s">
        <v>352</v>
      </c>
      <c r="AM974" s="72">
        <v>211050000</v>
      </c>
      <c r="AN974" s="30" t="s">
        <v>1129</v>
      </c>
    </row>
    <row r="975" spans="35:40" x14ac:dyDescent="0.25">
      <c r="AI975" s="72">
        <f t="shared" si="51"/>
        <v>211050100</v>
      </c>
      <c r="AK975" s="30" t="s">
        <v>271</v>
      </c>
      <c r="AL975" t="s">
        <v>256</v>
      </c>
      <c r="AM975" s="72">
        <v>211050100</v>
      </c>
      <c r="AN975" s="30" t="s">
        <v>1129</v>
      </c>
    </row>
    <row r="976" spans="35:40" x14ac:dyDescent="0.25">
      <c r="AI976" s="72">
        <f t="shared" si="51"/>
        <v>211050101</v>
      </c>
      <c r="AK976" s="30" t="s">
        <v>271</v>
      </c>
      <c r="AL976" t="s">
        <v>1084</v>
      </c>
      <c r="AM976" s="72">
        <v>211050101</v>
      </c>
      <c r="AN976" s="30" t="s">
        <v>1129</v>
      </c>
    </row>
    <row r="977" spans="35:40" x14ac:dyDescent="0.25">
      <c r="AI977" s="72">
        <f t="shared" si="51"/>
        <v>211050200</v>
      </c>
      <c r="AK977" s="30" t="s">
        <v>271</v>
      </c>
      <c r="AL977" t="s">
        <v>257</v>
      </c>
      <c r="AM977" s="72">
        <v>211050200</v>
      </c>
      <c r="AN977" s="30" t="s">
        <v>1129</v>
      </c>
    </row>
    <row r="978" spans="35:40" x14ac:dyDescent="0.25">
      <c r="AI978" s="72">
        <f t="shared" si="51"/>
        <v>211050201</v>
      </c>
      <c r="AK978" s="30" t="s">
        <v>271</v>
      </c>
      <c r="AL978" t="s">
        <v>1085</v>
      </c>
      <c r="AM978" s="72">
        <v>211050201</v>
      </c>
      <c r="AN978" s="30" t="s">
        <v>1129</v>
      </c>
    </row>
    <row r="979" spans="35:40" x14ac:dyDescent="0.25">
      <c r="AI979" s="72">
        <f t="shared" si="51"/>
        <v>211060000</v>
      </c>
      <c r="AK979" s="30" t="s">
        <v>271</v>
      </c>
      <c r="AL979" t="s">
        <v>353</v>
      </c>
      <c r="AM979" s="72">
        <v>211060000</v>
      </c>
      <c r="AN979" s="30" t="s">
        <v>1129</v>
      </c>
    </row>
    <row r="980" spans="35:40" x14ac:dyDescent="0.25">
      <c r="AI980" s="72">
        <f t="shared" si="51"/>
        <v>211060100</v>
      </c>
      <c r="AK980" s="30" t="s">
        <v>271</v>
      </c>
      <c r="AL980" t="s">
        <v>1086</v>
      </c>
      <c r="AM980" s="72">
        <v>211060100</v>
      </c>
      <c r="AN980" s="30" t="s">
        <v>1129</v>
      </c>
    </row>
    <row r="981" spans="35:40" x14ac:dyDescent="0.25">
      <c r="AI981" s="72">
        <f t="shared" si="51"/>
        <v>211060101</v>
      </c>
      <c r="AK981" s="30" t="s">
        <v>271</v>
      </c>
      <c r="AL981" t="s">
        <v>1087</v>
      </c>
      <c r="AM981" s="72">
        <v>211060101</v>
      </c>
      <c r="AN981" s="30" t="s">
        <v>1129</v>
      </c>
    </row>
    <row r="982" spans="35:40" x14ac:dyDescent="0.25">
      <c r="AI982" s="72">
        <f t="shared" si="51"/>
        <v>211060200</v>
      </c>
      <c r="AK982" s="30" t="s">
        <v>271</v>
      </c>
      <c r="AL982" t="s">
        <v>1088</v>
      </c>
      <c r="AM982" s="72">
        <v>211060200</v>
      </c>
      <c r="AN982" s="30" t="s">
        <v>1129</v>
      </c>
    </row>
    <row r="983" spans="35:40" x14ac:dyDescent="0.25">
      <c r="AI983" s="72">
        <f t="shared" si="51"/>
        <v>211060300</v>
      </c>
      <c r="AK983" s="30" t="s">
        <v>271</v>
      </c>
      <c r="AL983" t="s">
        <v>1089</v>
      </c>
      <c r="AM983" s="72">
        <v>211060300</v>
      </c>
      <c r="AN983" s="30" t="s">
        <v>1129</v>
      </c>
    </row>
    <row r="984" spans="35:40" x14ac:dyDescent="0.25">
      <c r="AI984" s="72">
        <f t="shared" si="51"/>
        <v>211060301</v>
      </c>
      <c r="AK984" s="30" t="s">
        <v>271</v>
      </c>
      <c r="AL984" t="s">
        <v>1090</v>
      </c>
      <c r="AM984" s="72">
        <v>211060301</v>
      </c>
      <c r="AN984" s="30" t="s">
        <v>1129</v>
      </c>
    </row>
    <row r="985" spans="35:40" x14ac:dyDescent="0.25">
      <c r="AI985" s="72">
        <f t="shared" si="51"/>
        <v>211060400</v>
      </c>
      <c r="AK985" s="30" t="s">
        <v>271</v>
      </c>
      <c r="AL985" t="s">
        <v>1091</v>
      </c>
      <c r="AM985" s="72">
        <v>211060400</v>
      </c>
      <c r="AN985" s="30" t="s">
        <v>1129</v>
      </c>
    </row>
    <row r="986" spans="35:40" x14ac:dyDescent="0.25">
      <c r="AI986" s="72">
        <f t="shared" si="51"/>
        <v>211060401</v>
      </c>
      <c r="AK986" s="30" t="s">
        <v>271</v>
      </c>
      <c r="AL986" t="s">
        <v>1092</v>
      </c>
      <c r="AM986" s="72">
        <v>211060401</v>
      </c>
      <c r="AN986" s="30" t="s">
        <v>1129</v>
      </c>
    </row>
    <row r="987" spans="35:40" x14ac:dyDescent="0.25">
      <c r="AI987" s="72">
        <f t="shared" si="51"/>
        <v>211060402</v>
      </c>
      <c r="AK987" s="30" t="s">
        <v>271</v>
      </c>
      <c r="AL987" t="s">
        <v>1093</v>
      </c>
      <c r="AM987" s="72">
        <v>211060402</v>
      </c>
      <c r="AN987" s="30" t="s">
        <v>1129</v>
      </c>
    </row>
    <row r="988" spans="35:40" x14ac:dyDescent="0.25">
      <c r="AI988" s="72">
        <f t="shared" si="51"/>
        <v>211060500</v>
      </c>
      <c r="AK988" s="30" t="s">
        <v>271</v>
      </c>
      <c r="AL988" t="s">
        <v>1094</v>
      </c>
      <c r="AM988" s="72">
        <v>211060500</v>
      </c>
      <c r="AN988" s="30" t="s">
        <v>1129</v>
      </c>
    </row>
    <row r="989" spans="35:40" x14ac:dyDescent="0.25">
      <c r="AI989" s="72">
        <f t="shared" si="51"/>
        <v>211060600</v>
      </c>
      <c r="AK989" s="30" t="s">
        <v>271</v>
      </c>
      <c r="AL989" t="s">
        <v>1095</v>
      </c>
      <c r="AM989" s="72">
        <v>211060600</v>
      </c>
      <c r="AN989" s="30" t="s">
        <v>1129</v>
      </c>
    </row>
    <row r="990" spans="35:40" x14ac:dyDescent="0.25">
      <c r="AI990" s="72">
        <f t="shared" si="51"/>
        <v>211060700</v>
      </c>
      <c r="AK990" s="30" t="s">
        <v>271</v>
      </c>
      <c r="AL990" t="s">
        <v>1096</v>
      </c>
      <c r="AM990" s="72">
        <v>211060700</v>
      </c>
      <c r="AN990" s="30" t="s">
        <v>1129</v>
      </c>
    </row>
    <row r="991" spans="35:40" x14ac:dyDescent="0.25">
      <c r="AI991" s="72">
        <f t="shared" si="51"/>
        <v>211060701</v>
      </c>
      <c r="AK991" s="30" t="s">
        <v>271</v>
      </c>
      <c r="AL991" t="s">
        <v>1097</v>
      </c>
      <c r="AM991" s="72">
        <v>211060701</v>
      </c>
      <c r="AN991" s="30" t="s">
        <v>1129</v>
      </c>
    </row>
    <row r="992" spans="35:40" x14ac:dyDescent="0.25">
      <c r="AI992" s="72">
        <f t="shared" si="51"/>
        <v>211060800</v>
      </c>
      <c r="AK992" s="30" t="s">
        <v>271</v>
      </c>
      <c r="AL992" t="s">
        <v>1098</v>
      </c>
      <c r="AM992" s="72">
        <v>211060800</v>
      </c>
      <c r="AN992" s="30" t="s">
        <v>1129</v>
      </c>
    </row>
    <row r="993" spans="35:40" x14ac:dyDescent="0.25">
      <c r="AI993" s="72">
        <f t="shared" si="51"/>
        <v>211060801</v>
      </c>
      <c r="AK993" s="30" t="s">
        <v>271</v>
      </c>
      <c r="AL993" t="s">
        <v>1099</v>
      </c>
      <c r="AM993" s="72">
        <v>211060801</v>
      </c>
      <c r="AN993" s="30" t="s">
        <v>1129</v>
      </c>
    </row>
    <row r="994" spans="35:40" x14ac:dyDescent="0.25">
      <c r="AI994" s="72">
        <f t="shared" si="51"/>
        <v>212010000</v>
      </c>
      <c r="AK994" s="30" t="s">
        <v>271</v>
      </c>
      <c r="AL994" t="s">
        <v>354</v>
      </c>
      <c r="AM994" s="72">
        <v>212010000</v>
      </c>
      <c r="AN994" s="30" t="s">
        <v>1122</v>
      </c>
    </row>
    <row r="995" spans="35:40" x14ac:dyDescent="0.25">
      <c r="AI995" s="72">
        <f t="shared" si="51"/>
        <v>212010100</v>
      </c>
      <c r="AK995" s="30" t="s">
        <v>271</v>
      </c>
      <c r="AL995" t="s">
        <v>1100</v>
      </c>
      <c r="AM995" s="72">
        <v>212010100</v>
      </c>
      <c r="AN995" s="30" t="s">
        <v>1122</v>
      </c>
    </row>
    <row r="996" spans="35:40" x14ac:dyDescent="0.25">
      <c r="AI996" s="72">
        <f t="shared" si="51"/>
        <v>212010101</v>
      </c>
      <c r="AK996" s="30" t="s">
        <v>271</v>
      </c>
      <c r="AL996" t="s">
        <v>1101</v>
      </c>
      <c r="AM996" s="72">
        <v>212010101</v>
      </c>
      <c r="AN996" s="30" t="s">
        <v>1122</v>
      </c>
    </row>
    <row r="997" spans="35:40" x14ac:dyDescent="0.25">
      <c r="AI997" s="72">
        <f t="shared" si="51"/>
        <v>212010200</v>
      </c>
      <c r="AK997" s="30" t="s">
        <v>271</v>
      </c>
      <c r="AL997" t="s">
        <v>258</v>
      </c>
      <c r="AM997" s="72">
        <v>212010200</v>
      </c>
      <c r="AN997" s="30" t="s">
        <v>1122</v>
      </c>
    </row>
    <row r="998" spans="35:40" x14ac:dyDescent="0.25">
      <c r="AI998" s="72">
        <f t="shared" si="51"/>
        <v>212010201</v>
      </c>
      <c r="AK998" s="30" t="s">
        <v>271</v>
      </c>
      <c r="AL998" t="s">
        <v>1102</v>
      </c>
      <c r="AM998" s="72">
        <v>212010201</v>
      </c>
      <c r="AN998" s="30" t="s">
        <v>1122</v>
      </c>
    </row>
    <row r="999" spans="35:40" x14ac:dyDescent="0.25">
      <c r="AI999" s="72">
        <f t="shared" si="51"/>
        <v>212010300</v>
      </c>
      <c r="AK999" s="30" t="s">
        <v>271</v>
      </c>
      <c r="AL999" t="s">
        <v>259</v>
      </c>
      <c r="AM999" s="72">
        <v>212010300</v>
      </c>
      <c r="AN999" s="30" t="s">
        <v>1122</v>
      </c>
    </row>
    <row r="1000" spans="35:40" x14ac:dyDescent="0.25">
      <c r="AI1000" s="72">
        <f t="shared" si="51"/>
        <v>212010400</v>
      </c>
      <c r="AK1000" s="30" t="s">
        <v>271</v>
      </c>
      <c r="AL1000" t="s">
        <v>1245</v>
      </c>
      <c r="AM1000" s="72">
        <v>212010400</v>
      </c>
      <c r="AN1000" s="30" t="s">
        <v>1122</v>
      </c>
    </row>
    <row r="1001" spans="35:40" x14ac:dyDescent="0.25">
      <c r="AI1001" s="72">
        <f t="shared" si="51"/>
        <v>212010500</v>
      </c>
      <c r="AK1001" s="30" t="s">
        <v>271</v>
      </c>
      <c r="AL1001" t="s">
        <v>260</v>
      </c>
      <c r="AM1001" s="72">
        <v>212010500</v>
      </c>
      <c r="AN1001" s="30" t="s">
        <v>1122</v>
      </c>
    </row>
    <row r="1002" spans="35:40" x14ac:dyDescent="0.25">
      <c r="AI1002" s="72">
        <f t="shared" si="51"/>
        <v>212010600</v>
      </c>
      <c r="AK1002" s="30" t="s">
        <v>271</v>
      </c>
      <c r="AL1002" t="s">
        <v>1103</v>
      </c>
      <c r="AM1002" s="72">
        <v>212010600</v>
      </c>
      <c r="AN1002" s="30" t="s">
        <v>1122</v>
      </c>
    </row>
    <row r="1003" spans="35:40" x14ac:dyDescent="0.25">
      <c r="AI1003" s="72">
        <f t="shared" si="51"/>
        <v>212020000</v>
      </c>
      <c r="AK1003" s="30" t="s">
        <v>271</v>
      </c>
      <c r="AL1003" t="s">
        <v>355</v>
      </c>
      <c r="AM1003" s="72">
        <v>212020000</v>
      </c>
      <c r="AN1003" s="30" t="s">
        <v>1122</v>
      </c>
    </row>
    <row r="1004" spans="35:40" x14ac:dyDescent="0.25">
      <c r="AI1004" s="72">
        <f t="shared" si="51"/>
        <v>212020100</v>
      </c>
      <c r="AK1004" s="30" t="s">
        <v>271</v>
      </c>
      <c r="AL1004" t="s">
        <v>1104</v>
      </c>
      <c r="AM1004" s="72">
        <v>212020100</v>
      </c>
      <c r="AN1004" s="30" t="s">
        <v>1122</v>
      </c>
    </row>
    <row r="1005" spans="35:40" x14ac:dyDescent="0.25">
      <c r="AI1005" s="72">
        <f t="shared" ref="AI1005:AI1068" si="52">$AM1005</f>
        <v>212020200</v>
      </c>
      <c r="AK1005" s="30" t="s">
        <v>271</v>
      </c>
      <c r="AL1005" t="s">
        <v>261</v>
      </c>
      <c r="AM1005" s="72">
        <v>212020200</v>
      </c>
      <c r="AN1005" s="30" t="s">
        <v>1122</v>
      </c>
    </row>
    <row r="1006" spans="35:40" x14ac:dyDescent="0.25">
      <c r="AI1006" s="72">
        <f t="shared" si="52"/>
        <v>212020300</v>
      </c>
      <c r="AK1006" s="30" t="s">
        <v>271</v>
      </c>
      <c r="AL1006" t="s">
        <v>1105</v>
      </c>
      <c r="AM1006" s="72">
        <v>212020300</v>
      </c>
      <c r="AN1006" s="30" t="s">
        <v>1122</v>
      </c>
    </row>
    <row r="1007" spans="35:40" x14ac:dyDescent="0.25">
      <c r="AI1007" s="72">
        <f t="shared" si="52"/>
        <v>212020400</v>
      </c>
      <c r="AK1007" s="30" t="s">
        <v>271</v>
      </c>
      <c r="AL1007" t="s">
        <v>1106</v>
      </c>
      <c r="AM1007" s="72">
        <v>212020400</v>
      </c>
      <c r="AN1007" s="30" t="s">
        <v>1122</v>
      </c>
    </row>
    <row r="1008" spans="35:40" x14ac:dyDescent="0.25">
      <c r="AI1008" s="72">
        <f t="shared" si="52"/>
        <v>212020500</v>
      </c>
      <c r="AK1008" s="30" t="s">
        <v>271</v>
      </c>
      <c r="AL1008" t="s">
        <v>1107</v>
      </c>
      <c r="AM1008" s="72">
        <v>212020500</v>
      </c>
      <c r="AN1008" s="30" t="s">
        <v>1122</v>
      </c>
    </row>
    <row r="1009" spans="35:40" x14ac:dyDescent="0.25">
      <c r="AI1009" s="72">
        <f t="shared" si="52"/>
        <v>212030000</v>
      </c>
      <c r="AK1009" s="30" t="s">
        <v>271</v>
      </c>
      <c r="AL1009" t="s">
        <v>356</v>
      </c>
      <c r="AM1009" s="72">
        <v>212030000</v>
      </c>
      <c r="AN1009" s="30" t="s">
        <v>1122</v>
      </c>
    </row>
    <row r="1010" spans="35:40" x14ac:dyDescent="0.25">
      <c r="AI1010" s="72">
        <f t="shared" si="52"/>
        <v>212030100</v>
      </c>
      <c r="AK1010" s="30" t="s">
        <v>271</v>
      </c>
      <c r="AL1010" t="s">
        <v>1108</v>
      </c>
      <c r="AM1010" s="72">
        <v>212030100</v>
      </c>
      <c r="AN1010" s="30" t="s">
        <v>1122</v>
      </c>
    </row>
    <row r="1011" spans="35:40" x14ac:dyDescent="0.25">
      <c r="AI1011" s="72">
        <f t="shared" si="52"/>
        <v>212030200</v>
      </c>
      <c r="AK1011" s="30" t="s">
        <v>271</v>
      </c>
      <c r="AL1011" t="s">
        <v>262</v>
      </c>
      <c r="AM1011" s="72">
        <v>212030200</v>
      </c>
      <c r="AN1011" s="30" t="s">
        <v>1122</v>
      </c>
    </row>
    <row r="1012" spans="35:40" x14ac:dyDescent="0.25">
      <c r="AI1012" s="72">
        <f t="shared" si="52"/>
        <v>212030300</v>
      </c>
      <c r="AK1012" s="30" t="s">
        <v>271</v>
      </c>
      <c r="AL1012" t="s">
        <v>263</v>
      </c>
      <c r="AM1012" s="72">
        <v>212030300</v>
      </c>
      <c r="AN1012" s="30" t="s">
        <v>1122</v>
      </c>
    </row>
    <row r="1013" spans="35:40" x14ac:dyDescent="0.25">
      <c r="AI1013" s="72">
        <f t="shared" si="52"/>
        <v>212030400</v>
      </c>
      <c r="AK1013" s="30" t="s">
        <v>271</v>
      </c>
      <c r="AL1013" t="s">
        <v>264</v>
      </c>
      <c r="AM1013" s="72">
        <v>212030400</v>
      </c>
      <c r="AN1013" s="30" t="s">
        <v>1122</v>
      </c>
    </row>
    <row r="1014" spans="35:40" x14ac:dyDescent="0.25">
      <c r="AI1014" s="72">
        <f t="shared" si="52"/>
        <v>212030500</v>
      </c>
      <c r="AK1014" s="30" t="s">
        <v>271</v>
      </c>
      <c r="AL1014" t="s">
        <v>265</v>
      </c>
      <c r="AM1014" s="72">
        <v>212030500</v>
      </c>
      <c r="AN1014" s="30" t="s">
        <v>1122</v>
      </c>
    </row>
    <row r="1015" spans="35:40" x14ac:dyDescent="0.25">
      <c r="AI1015" s="72">
        <f t="shared" si="52"/>
        <v>212030600</v>
      </c>
      <c r="AK1015" s="30" t="s">
        <v>271</v>
      </c>
      <c r="AL1015" t="s">
        <v>1109</v>
      </c>
      <c r="AM1015" s="72">
        <v>212030600</v>
      </c>
      <c r="AN1015" s="30" t="s">
        <v>1122</v>
      </c>
    </row>
    <row r="1016" spans="35:40" x14ac:dyDescent="0.25">
      <c r="AI1016" s="72">
        <f t="shared" si="52"/>
        <v>212030700</v>
      </c>
      <c r="AK1016" s="30" t="s">
        <v>271</v>
      </c>
      <c r="AL1016" t="s">
        <v>1110</v>
      </c>
      <c r="AM1016" s="72">
        <v>212030700</v>
      </c>
      <c r="AN1016" s="30" t="s">
        <v>1122</v>
      </c>
    </row>
    <row r="1017" spans="35:40" x14ac:dyDescent="0.25">
      <c r="AI1017" s="72">
        <f t="shared" si="52"/>
        <v>212030800</v>
      </c>
      <c r="AK1017" s="30" t="s">
        <v>271</v>
      </c>
      <c r="AL1017" t="s">
        <v>1111</v>
      </c>
      <c r="AM1017" s="72">
        <v>212030800</v>
      </c>
      <c r="AN1017" s="30" t="s">
        <v>1122</v>
      </c>
    </row>
    <row r="1018" spans="35:40" x14ac:dyDescent="0.25">
      <c r="AI1018" s="72">
        <f t="shared" si="52"/>
        <v>212030900</v>
      </c>
      <c r="AK1018" s="30" t="s">
        <v>271</v>
      </c>
      <c r="AL1018" t="s">
        <v>266</v>
      </c>
      <c r="AM1018" s="72">
        <v>212030900</v>
      </c>
      <c r="AN1018" s="30" t="s">
        <v>1122</v>
      </c>
    </row>
    <row r="1019" spans="35:40" x14ac:dyDescent="0.25">
      <c r="AI1019" s="72">
        <f t="shared" si="52"/>
        <v>212031000</v>
      </c>
      <c r="AK1019" s="30" t="s">
        <v>271</v>
      </c>
      <c r="AL1019" t="s">
        <v>267</v>
      </c>
      <c r="AM1019" s="72">
        <v>212031000</v>
      </c>
      <c r="AN1019" s="30" t="s">
        <v>1122</v>
      </c>
    </row>
    <row r="1020" spans="35:40" x14ac:dyDescent="0.25">
      <c r="AI1020" s="72">
        <f t="shared" si="52"/>
        <v>212031100</v>
      </c>
      <c r="AK1020" s="30" t="s">
        <v>271</v>
      </c>
      <c r="AL1020" t="s">
        <v>1112</v>
      </c>
      <c r="AM1020" s="72">
        <v>212031100</v>
      </c>
      <c r="AN1020" s="30" t="s">
        <v>1122</v>
      </c>
    </row>
    <row r="1021" spans="35:40" x14ac:dyDescent="0.25">
      <c r="AI1021" s="72">
        <f t="shared" si="52"/>
        <v>212031200</v>
      </c>
      <c r="AK1021" s="30" t="s">
        <v>271</v>
      </c>
      <c r="AL1021" t="s">
        <v>268</v>
      </c>
      <c r="AM1021" s="72">
        <v>212031200</v>
      </c>
      <c r="AN1021" s="30" t="s">
        <v>1122</v>
      </c>
    </row>
    <row r="1022" spans="35:40" x14ac:dyDescent="0.25">
      <c r="AI1022" s="72">
        <f t="shared" si="52"/>
        <v>212031300</v>
      </c>
      <c r="AK1022" s="30" t="s">
        <v>271</v>
      </c>
      <c r="AL1022" t="s">
        <v>1113</v>
      </c>
      <c r="AM1022" s="72">
        <v>212031300</v>
      </c>
      <c r="AN1022" s="30" t="s">
        <v>1122</v>
      </c>
    </row>
    <row r="1023" spans="35:40" x14ac:dyDescent="0.25">
      <c r="AI1023" s="72">
        <f t="shared" si="52"/>
        <v>212031400</v>
      </c>
      <c r="AK1023" s="30" t="s">
        <v>271</v>
      </c>
      <c r="AL1023" t="s">
        <v>1114</v>
      </c>
      <c r="AM1023" s="72">
        <v>212031400</v>
      </c>
      <c r="AN1023" s="30" t="s">
        <v>1122</v>
      </c>
    </row>
    <row r="1024" spans="35:40" x14ac:dyDescent="0.25">
      <c r="AI1024" s="72">
        <f t="shared" si="52"/>
        <v>212031500</v>
      </c>
      <c r="AK1024" s="30" t="s">
        <v>271</v>
      </c>
      <c r="AL1024" t="s">
        <v>1115</v>
      </c>
      <c r="AM1024" s="72">
        <v>212031500</v>
      </c>
      <c r="AN1024" s="30" t="s">
        <v>1122</v>
      </c>
    </row>
    <row r="1025" spans="35:40" x14ac:dyDescent="0.25">
      <c r="AI1025" s="72">
        <f t="shared" si="52"/>
        <v>212031600</v>
      </c>
      <c r="AK1025" s="30" t="s">
        <v>271</v>
      </c>
      <c r="AL1025" t="s">
        <v>1116</v>
      </c>
      <c r="AM1025" s="72">
        <v>212031600</v>
      </c>
      <c r="AN1025" s="30" t="s">
        <v>1122</v>
      </c>
    </row>
    <row r="1026" spans="35:40" x14ac:dyDescent="0.25">
      <c r="AI1026" s="72">
        <f t="shared" si="52"/>
        <v>212040000</v>
      </c>
      <c r="AK1026" s="30" t="s">
        <v>271</v>
      </c>
      <c r="AL1026" t="s">
        <v>357</v>
      </c>
      <c r="AM1026" s="72">
        <v>212040000</v>
      </c>
      <c r="AN1026" s="30" t="s">
        <v>1122</v>
      </c>
    </row>
    <row r="1027" spans="35:40" x14ac:dyDescent="0.25">
      <c r="AI1027" s="72">
        <f t="shared" si="52"/>
        <v>212040100</v>
      </c>
      <c r="AK1027" s="30" t="s">
        <v>271</v>
      </c>
      <c r="AL1027" t="s">
        <v>1117</v>
      </c>
      <c r="AM1027" s="72">
        <v>212040100</v>
      </c>
      <c r="AN1027" s="30" t="s">
        <v>1122</v>
      </c>
    </row>
    <row r="1028" spans="35:40" x14ac:dyDescent="0.25">
      <c r="AI1028" s="72">
        <f t="shared" si="52"/>
        <v>212040200</v>
      </c>
      <c r="AK1028" s="30" t="s">
        <v>271</v>
      </c>
      <c r="AL1028" t="s">
        <v>1118</v>
      </c>
      <c r="AM1028" s="72">
        <v>212040200</v>
      </c>
      <c r="AN1028" s="30" t="s">
        <v>1122</v>
      </c>
    </row>
    <row r="1029" spans="35:40" x14ac:dyDescent="0.25">
      <c r="AI1029" s="72">
        <f t="shared" si="52"/>
        <v>212040300</v>
      </c>
      <c r="AK1029" s="30" t="s">
        <v>271</v>
      </c>
      <c r="AL1029" t="s">
        <v>269</v>
      </c>
      <c r="AM1029" s="72">
        <v>212040300</v>
      </c>
      <c r="AN1029" s="30" t="s">
        <v>1122</v>
      </c>
    </row>
    <row r="1030" spans="35:40" x14ac:dyDescent="0.25">
      <c r="AI1030" s="72">
        <f t="shared" si="52"/>
        <v>212040400</v>
      </c>
      <c r="AK1030" s="30" t="s">
        <v>271</v>
      </c>
      <c r="AL1030" t="s">
        <v>270</v>
      </c>
      <c r="AM1030" s="72">
        <v>212040400</v>
      </c>
      <c r="AN1030" s="30" t="s">
        <v>1122</v>
      </c>
    </row>
    <row r="1031" spans="35:40" x14ac:dyDescent="0.25">
      <c r="AI1031" s="72">
        <f t="shared" si="52"/>
        <v>211060802</v>
      </c>
      <c r="AK1031" s="30" t="s">
        <v>271</v>
      </c>
      <c r="AL1031" t="s">
        <v>1080</v>
      </c>
      <c r="AM1031" s="72">
        <v>211060802</v>
      </c>
      <c r="AN1031" s="30" t="s">
        <v>1129</v>
      </c>
    </row>
    <row r="1032" spans="35:40" x14ac:dyDescent="0.25">
      <c r="AI1032" s="72">
        <f t="shared" si="52"/>
        <v>801410100</v>
      </c>
      <c r="AK1032" s="30" t="s">
        <v>25</v>
      </c>
      <c r="AL1032" t="s">
        <v>901</v>
      </c>
      <c r="AM1032" s="72">
        <v>801410100</v>
      </c>
      <c r="AN1032" s="30" t="s">
        <v>1129</v>
      </c>
    </row>
    <row r="1033" spans="35:40" x14ac:dyDescent="0.25">
      <c r="AI1033" s="72">
        <f t="shared" si="52"/>
        <v>801410101</v>
      </c>
      <c r="AK1033" s="30" t="s">
        <v>25</v>
      </c>
      <c r="AL1033" t="s">
        <v>358</v>
      </c>
      <c r="AM1033" s="72">
        <v>801410101</v>
      </c>
      <c r="AN1033" s="30" t="s">
        <v>1129</v>
      </c>
    </row>
    <row r="1034" spans="35:40" x14ac:dyDescent="0.25">
      <c r="AI1034" s="72">
        <f t="shared" si="52"/>
        <v>801410102</v>
      </c>
      <c r="AK1034" s="30" t="s">
        <v>25</v>
      </c>
      <c r="AL1034" t="s">
        <v>359</v>
      </c>
      <c r="AM1034" s="72">
        <v>801410102</v>
      </c>
      <c r="AN1034" s="30" t="s">
        <v>1129</v>
      </c>
    </row>
    <row r="1035" spans="35:40" x14ac:dyDescent="0.25">
      <c r="AI1035" s="72">
        <f t="shared" si="52"/>
        <v>801420100</v>
      </c>
      <c r="AK1035" s="30" t="s">
        <v>25</v>
      </c>
      <c r="AL1035" t="s">
        <v>902</v>
      </c>
      <c r="AM1035" s="72">
        <v>801420100</v>
      </c>
      <c r="AN1035" s="30" t="s">
        <v>1129</v>
      </c>
    </row>
    <row r="1036" spans="35:40" x14ac:dyDescent="0.25">
      <c r="AI1036" s="72">
        <f t="shared" si="52"/>
        <v>801420101</v>
      </c>
      <c r="AK1036" s="30" t="s">
        <v>25</v>
      </c>
      <c r="AL1036" t="s">
        <v>126</v>
      </c>
      <c r="AM1036" s="72">
        <v>801420101</v>
      </c>
      <c r="AN1036" s="30" t="s">
        <v>1129</v>
      </c>
    </row>
    <row r="1037" spans="35:40" x14ac:dyDescent="0.25">
      <c r="AI1037" s="72">
        <f t="shared" si="52"/>
        <v>801420102</v>
      </c>
      <c r="AK1037" s="30" t="s">
        <v>25</v>
      </c>
      <c r="AL1037" t="s">
        <v>127</v>
      </c>
      <c r="AM1037" s="72">
        <v>801420102</v>
      </c>
      <c r="AN1037" s="30" t="s">
        <v>1129</v>
      </c>
    </row>
    <row r="1038" spans="35:40" x14ac:dyDescent="0.25">
      <c r="AI1038" s="72">
        <f t="shared" si="52"/>
        <v>801420103</v>
      </c>
      <c r="AK1038" s="30" t="s">
        <v>25</v>
      </c>
      <c r="AL1038" t="s">
        <v>128</v>
      </c>
      <c r="AM1038" s="72">
        <v>801420103</v>
      </c>
      <c r="AN1038" s="30" t="s">
        <v>1129</v>
      </c>
    </row>
    <row r="1039" spans="35:40" x14ac:dyDescent="0.25">
      <c r="AI1039" s="72">
        <f t="shared" si="52"/>
        <v>801420104</v>
      </c>
      <c r="AK1039" s="30" t="s">
        <v>25</v>
      </c>
      <c r="AL1039" t="s">
        <v>129</v>
      </c>
      <c r="AM1039" s="72">
        <v>801420104</v>
      </c>
      <c r="AN1039" s="30" t="s">
        <v>1129</v>
      </c>
    </row>
    <row r="1040" spans="35:40" x14ac:dyDescent="0.25">
      <c r="AI1040" s="72">
        <f t="shared" si="52"/>
        <v>801420105</v>
      </c>
      <c r="AK1040" s="30" t="s">
        <v>25</v>
      </c>
      <c r="AL1040" t="s">
        <v>130</v>
      </c>
      <c r="AM1040" s="72">
        <v>801420105</v>
      </c>
      <c r="AN1040" s="30" t="s">
        <v>1129</v>
      </c>
    </row>
    <row r="1041" spans="35:40" x14ac:dyDescent="0.25">
      <c r="AI1041" s="72">
        <f t="shared" si="52"/>
        <v>801420106</v>
      </c>
      <c r="AK1041" s="30" t="s">
        <v>25</v>
      </c>
      <c r="AL1041" t="s">
        <v>131</v>
      </c>
      <c r="AM1041" s="72">
        <v>801420106</v>
      </c>
      <c r="AN1041" s="30" t="s">
        <v>1129</v>
      </c>
    </row>
    <row r="1042" spans="35:40" x14ac:dyDescent="0.25">
      <c r="AI1042" s="72">
        <f t="shared" si="52"/>
        <v>801430100</v>
      </c>
      <c r="AK1042" s="30" t="s">
        <v>25</v>
      </c>
      <c r="AL1042" t="s">
        <v>903</v>
      </c>
      <c r="AM1042" s="72">
        <v>801430100</v>
      </c>
      <c r="AN1042" s="30" t="s">
        <v>1129</v>
      </c>
    </row>
    <row r="1043" spans="35:40" x14ac:dyDescent="0.25">
      <c r="AI1043" s="72">
        <f t="shared" si="52"/>
        <v>801430101</v>
      </c>
      <c r="AK1043" s="30" t="s">
        <v>25</v>
      </c>
      <c r="AL1043" t="s">
        <v>132</v>
      </c>
      <c r="AM1043" s="72">
        <v>801430101</v>
      </c>
      <c r="AN1043" s="30" t="s">
        <v>1129</v>
      </c>
    </row>
    <row r="1044" spans="35:40" x14ac:dyDescent="0.25">
      <c r="AI1044" s="72">
        <f t="shared" si="52"/>
        <v>801430102</v>
      </c>
      <c r="AK1044" s="30" t="s">
        <v>25</v>
      </c>
      <c r="AL1044" t="s">
        <v>133</v>
      </c>
      <c r="AM1044" s="72">
        <v>801430102</v>
      </c>
      <c r="AN1044" s="30" t="s">
        <v>1129</v>
      </c>
    </row>
    <row r="1045" spans="35:40" x14ac:dyDescent="0.25">
      <c r="AI1045" s="72">
        <f t="shared" si="52"/>
        <v>801440100</v>
      </c>
      <c r="AK1045" s="30" t="s">
        <v>25</v>
      </c>
      <c r="AL1045" t="s">
        <v>904</v>
      </c>
      <c r="AM1045" s="72">
        <v>801440100</v>
      </c>
      <c r="AN1045" s="30" t="s">
        <v>1129</v>
      </c>
    </row>
    <row r="1046" spans="35:40" x14ac:dyDescent="0.25">
      <c r="AI1046" s="72">
        <f t="shared" si="52"/>
        <v>801440101</v>
      </c>
      <c r="AK1046" s="30" t="s">
        <v>25</v>
      </c>
      <c r="AL1046" t="s">
        <v>360</v>
      </c>
      <c r="AM1046" s="72">
        <v>801440101</v>
      </c>
      <c r="AN1046" s="30" t="s">
        <v>1129</v>
      </c>
    </row>
    <row r="1047" spans="35:40" x14ac:dyDescent="0.25">
      <c r="AI1047" s="72">
        <f t="shared" si="52"/>
        <v>801440102</v>
      </c>
      <c r="AK1047" s="30" t="s">
        <v>25</v>
      </c>
      <c r="AL1047" t="s">
        <v>361</v>
      </c>
      <c r="AM1047" s="72">
        <v>801440102</v>
      </c>
      <c r="AN1047" s="30" t="s">
        <v>1129</v>
      </c>
    </row>
    <row r="1048" spans="35:40" x14ac:dyDescent="0.25">
      <c r="AI1048" s="72">
        <f t="shared" si="52"/>
        <v>801440103</v>
      </c>
      <c r="AK1048" s="30" t="s">
        <v>25</v>
      </c>
      <c r="AL1048" t="s">
        <v>362</v>
      </c>
      <c r="AM1048" s="72">
        <v>801440103</v>
      </c>
      <c r="AN1048" s="30" t="s">
        <v>1129</v>
      </c>
    </row>
    <row r="1049" spans="35:40" x14ac:dyDescent="0.25">
      <c r="AI1049" s="72">
        <f t="shared" si="52"/>
        <v>801440104</v>
      </c>
      <c r="AK1049" s="30" t="s">
        <v>25</v>
      </c>
      <c r="AL1049" t="s">
        <v>363</v>
      </c>
      <c r="AM1049" s="72">
        <v>801440104</v>
      </c>
      <c r="AN1049" s="30" t="s">
        <v>1129</v>
      </c>
    </row>
    <row r="1050" spans="35:40" x14ac:dyDescent="0.25">
      <c r="AI1050" s="72">
        <f t="shared" si="52"/>
        <v>411080304</v>
      </c>
      <c r="AK1050" s="30" t="s">
        <v>178</v>
      </c>
      <c r="AL1050" t="s">
        <v>210</v>
      </c>
      <c r="AM1050" s="72">
        <v>411080304</v>
      </c>
      <c r="AN1050" s="30" t="s">
        <v>1126</v>
      </c>
    </row>
    <row r="1051" spans="35:40" x14ac:dyDescent="0.25">
      <c r="AI1051" s="72">
        <f t="shared" si="52"/>
        <v>497000061</v>
      </c>
      <c r="AK1051" s="30" t="s">
        <v>178</v>
      </c>
      <c r="AL1051" t="s">
        <v>400</v>
      </c>
      <c r="AM1051" s="72">
        <v>497000061</v>
      </c>
      <c r="AN1051" s="30" t="s">
        <v>1126</v>
      </c>
    </row>
    <row r="1052" spans="35:40" x14ac:dyDescent="0.25">
      <c r="AI1052" s="72">
        <f t="shared" si="52"/>
        <v>497000059</v>
      </c>
      <c r="AK1052" s="30" t="s">
        <v>178</v>
      </c>
      <c r="AL1052" t="s">
        <v>397</v>
      </c>
      <c r="AM1052" s="72">
        <v>497000059</v>
      </c>
      <c r="AN1052" s="30" t="s">
        <v>1126</v>
      </c>
    </row>
    <row r="1053" spans="35:40" x14ac:dyDescent="0.25">
      <c r="AI1053" s="72">
        <f t="shared" si="52"/>
        <v>409030323</v>
      </c>
      <c r="AK1053" s="30" t="s">
        <v>178</v>
      </c>
      <c r="AL1053" t="s">
        <v>396</v>
      </c>
      <c r="AM1053" s="72">
        <v>409030323</v>
      </c>
      <c r="AN1053" s="30" t="s">
        <v>1126</v>
      </c>
    </row>
    <row r="1054" spans="35:40" x14ac:dyDescent="0.25">
      <c r="AI1054" s="72">
        <f t="shared" si="52"/>
        <v>409030315</v>
      </c>
      <c r="AK1054" s="30" t="s">
        <v>178</v>
      </c>
      <c r="AL1054" t="s">
        <v>398</v>
      </c>
      <c r="AM1054" s="72">
        <v>409030315</v>
      </c>
      <c r="AN1054" s="30" t="s">
        <v>1126</v>
      </c>
    </row>
    <row r="1055" spans="35:40" x14ac:dyDescent="0.25">
      <c r="AI1055" s="72">
        <f t="shared" si="52"/>
        <v>409030313</v>
      </c>
      <c r="AK1055" s="30" t="s">
        <v>178</v>
      </c>
      <c r="AL1055" t="s">
        <v>399</v>
      </c>
      <c r="AM1055" s="72">
        <v>409030313</v>
      </c>
      <c r="AN1055" s="30" t="s">
        <v>1126</v>
      </c>
    </row>
    <row r="1056" spans="35:40" x14ac:dyDescent="0.25">
      <c r="AI1056" s="72">
        <f t="shared" si="52"/>
        <v>410020112</v>
      </c>
      <c r="AK1056" s="30" t="s">
        <v>178</v>
      </c>
      <c r="AL1056" t="s">
        <v>405</v>
      </c>
      <c r="AM1056" s="72">
        <v>410020112</v>
      </c>
      <c r="AN1056" s="30" t="s">
        <v>1126</v>
      </c>
    </row>
    <row r="1057" spans="35:40" x14ac:dyDescent="0.25">
      <c r="AI1057" s="72">
        <f t="shared" si="52"/>
        <v>497000067</v>
      </c>
      <c r="AK1057" s="30" t="s">
        <v>178</v>
      </c>
      <c r="AL1057" t="s">
        <v>213</v>
      </c>
      <c r="AM1057" s="72">
        <v>497000067</v>
      </c>
      <c r="AN1057" s="30" t="s">
        <v>1126</v>
      </c>
    </row>
    <row r="1058" spans="35:40" x14ac:dyDescent="0.25">
      <c r="AI1058" s="72">
        <f t="shared" si="52"/>
        <v>410020111</v>
      </c>
      <c r="AK1058" s="30" t="s">
        <v>178</v>
      </c>
      <c r="AL1058" t="s">
        <v>403</v>
      </c>
      <c r="AM1058" s="72">
        <v>410020111</v>
      </c>
      <c r="AN1058" s="30" t="s">
        <v>1126</v>
      </c>
    </row>
    <row r="1059" spans="35:40" x14ac:dyDescent="0.25">
      <c r="AI1059" s="72">
        <f t="shared" si="52"/>
        <v>411010501</v>
      </c>
      <c r="AK1059" s="30" t="s">
        <v>178</v>
      </c>
      <c r="AL1059" t="s">
        <v>404</v>
      </c>
      <c r="AM1059" s="72">
        <v>411010501</v>
      </c>
      <c r="AN1059" s="30" t="s">
        <v>1126</v>
      </c>
    </row>
    <row r="1060" spans="35:40" x14ac:dyDescent="0.25">
      <c r="AI1060" s="72">
        <f t="shared" si="52"/>
        <v>411060101</v>
      </c>
      <c r="AK1060" s="30" t="s">
        <v>178</v>
      </c>
      <c r="AL1060" t="s">
        <v>209</v>
      </c>
      <c r="AM1060" s="72">
        <v>411060101</v>
      </c>
      <c r="AN1060" s="30" t="s">
        <v>1126</v>
      </c>
    </row>
    <row r="1061" spans="35:40" x14ac:dyDescent="0.25">
      <c r="AI1061" s="72">
        <f t="shared" si="52"/>
        <v>497000095</v>
      </c>
      <c r="AK1061" s="30" t="s">
        <v>178</v>
      </c>
      <c r="AL1061" t="s">
        <v>395</v>
      </c>
      <c r="AM1061" s="72">
        <v>497000095</v>
      </c>
      <c r="AN1061" s="30" t="s">
        <v>1126</v>
      </c>
    </row>
    <row r="1062" spans="35:40" x14ac:dyDescent="0.25">
      <c r="AI1062" s="72">
        <f t="shared" si="52"/>
        <v>411070104</v>
      </c>
      <c r="AK1062" s="30" t="s">
        <v>178</v>
      </c>
      <c r="AL1062" t="s">
        <v>1248</v>
      </c>
      <c r="AM1062" s="72">
        <v>411070104</v>
      </c>
      <c r="AN1062" s="30" t="s">
        <v>1126</v>
      </c>
    </row>
    <row r="1063" spans="35:40" x14ac:dyDescent="0.25">
      <c r="AI1063" s="72">
        <f t="shared" si="52"/>
        <v>411050104</v>
      </c>
      <c r="AK1063" s="30" t="s">
        <v>178</v>
      </c>
      <c r="AL1063" t="s">
        <v>208</v>
      </c>
      <c r="AM1063" s="72">
        <v>411050104</v>
      </c>
      <c r="AN1063" s="30" t="s">
        <v>1126</v>
      </c>
    </row>
    <row r="1064" spans="35:40" x14ac:dyDescent="0.25">
      <c r="AI1064" s="72">
        <f t="shared" si="52"/>
        <v>497000062</v>
      </c>
      <c r="AK1064" s="30" t="s">
        <v>178</v>
      </c>
      <c r="AL1064" t="s">
        <v>211</v>
      </c>
      <c r="AM1064" s="72">
        <v>497000062</v>
      </c>
      <c r="AN1064" s="30" t="s">
        <v>1126</v>
      </c>
    </row>
    <row r="1065" spans="35:40" x14ac:dyDescent="0.25">
      <c r="AI1065" s="72">
        <f t="shared" si="52"/>
        <v>410010113</v>
      </c>
      <c r="AK1065" s="30" t="s">
        <v>178</v>
      </c>
      <c r="AL1065" t="s">
        <v>401</v>
      </c>
      <c r="AM1065" s="72">
        <v>410010113</v>
      </c>
      <c r="AN1065" s="30" t="s">
        <v>1126</v>
      </c>
    </row>
    <row r="1066" spans="35:40" x14ac:dyDescent="0.25">
      <c r="AI1066" s="72">
        <f t="shared" si="52"/>
        <v>497000065</v>
      </c>
      <c r="AK1066" s="30" t="s">
        <v>178</v>
      </c>
      <c r="AL1066" t="s">
        <v>212</v>
      </c>
      <c r="AM1066" s="72">
        <v>497000065</v>
      </c>
      <c r="AN1066" s="30" t="s">
        <v>1126</v>
      </c>
    </row>
    <row r="1067" spans="35:40" x14ac:dyDescent="0.25">
      <c r="AI1067" s="72">
        <f t="shared" si="52"/>
        <v>410010401</v>
      </c>
      <c r="AK1067" s="30" t="s">
        <v>178</v>
      </c>
      <c r="AL1067" t="s">
        <v>402</v>
      </c>
      <c r="AM1067" s="72">
        <v>410010401</v>
      </c>
      <c r="AN1067" s="30" t="s">
        <v>1126</v>
      </c>
    </row>
    <row r="1068" spans="35:40" x14ac:dyDescent="0.25">
      <c r="AI1068" s="72">
        <f t="shared" si="52"/>
        <v>497000094</v>
      </c>
      <c r="AK1068" s="30" t="s">
        <v>178</v>
      </c>
      <c r="AL1068" t="s">
        <v>394</v>
      </c>
      <c r="AM1068" s="72">
        <v>497000094</v>
      </c>
      <c r="AN1068" s="30" t="s">
        <v>1126</v>
      </c>
    </row>
    <row r="1069" spans="35:40" x14ac:dyDescent="0.25">
      <c r="AI1069" s="72">
        <f t="shared" ref="AI1069:AI1132" si="53">$AM1069</f>
        <v>497000103</v>
      </c>
      <c r="AK1069" s="30" t="s">
        <v>178</v>
      </c>
      <c r="AL1069" t="s">
        <v>207</v>
      </c>
      <c r="AM1069" s="72">
        <v>497000103</v>
      </c>
      <c r="AN1069" s="30" t="s">
        <v>1129</v>
      </c>
    </row>
    <row r="1070" spans="35:40" x14ac:dyDescent="0.25">
      <c r="AI1070" s="72">
        <f t="shared" si="53"/>
        <v>412050101</v>
      </c>
      <c r="AK1070" s="30" t="s">
        <v>178</v>
      </c>
      <c r="AL1070" t="s">
        <v>393</v>
      </c>
      <c r="AM1070" s="72">
        <v>412050101</v>
      </c>
      <c r="AN1070" s="30" t="s">
        <v>1129</v>
      </c>
    </row>
    <row r="1071" spans="35:40" x14ac:dyDescent="0.25">
      <c r="AI1071" s="72">
        <f t="shared" si="53"/>
        <v>409041101</v>
      </c>
      <c r="AK1071" s="30" t="s">
        <v>178</v>
      </c>
      <c r="AL1071" t="s">
        <v>384</v>
      </c>
      <c r="AM1071" s="72">
        <v>409041101</v>
      </c>
      <c r="AN1071" s="30" t="s">
        <v>1129</v>
      </c>
    </row>
    <row r="1072" spans="35:40" x14ac:dyDescent="0.25">
      <c r="AI1072" s="72">
        <f t="shared" si="53"/>
        <v>497000076</v>
      </c>
      <c r="AK1072" s="30" t="s">
        <v>178</v>
      </c>
      <c r="AL1072" t="s">
        <v>380</v>
      </c>
      <c r="AM1072" s="72">
        <v>497000076</v>
      </c>
      <c r="AN1072" s="30" t="s">
        <v>1129</v>
      </c>
    </row>
    <row r="1073" spans="35:40" x14ac:dyDescent="0.25">
      <c r="AI1073" s="72">
        <f t="shared" si="53"/>
        <v>497000100</v>
      </c>
      <c r="AK1073" s="30" t="s">
        <v>178</v>
      </c>
      <c r="AL1073" t="s">
        <v>383</v>
      </c>
      <c r="AM1073" s="72">
        <v>497000100</v>
      </c>
      <c r="AN1073" s="30" t="s">
        <v>1129</v>
      </c>
    </row>
    <row r="1074" spans="35:40" x14ac:dyDescent="0.25">
      <c r="AI1074" s="72">
        <f t="shared" si="53"/>
        <v>497000111</v>
      </c>
      <c r="AK1074" s="30" t="s">
        <v>178</v>
      </c>
      <c r="AL1074" t="s">
        <v>381</v>
      </c>
      <c r="AM1074" s="72">
        <v>497000111</v>
      </c>
      <c r="AN1074" s="30" t="s">
        <v>1129</v>
      </c>
    </row>
    <row r="1075" spans="35:40" x14ac:dyDescent="0.25">
      <c r="AI1075" s="72">
        <f t="shared" si="53"/>
        <v>497000079</v>
      </c>
      <c r="AK1075" s="30" t="s">
        <v>178</v>
      </c>
      <c r="AL1075" t="s">
        <v>386</v>
      </c>
      <c r="AM1075" s="72">
        <v>497000079</v>
      </c>
      <c r="AN1075" s="30" t="s">
        <v>1129</v>
      </c>
    </row>
    <row r="1076" spans="35:40" x14ac:dyDescent="0.25">
      <c r="AI1076" s="72">
        <f t="shared" si="53"/>
        <v>410020311</v>
      </c>
      <c r="AK1076" s="30" t="s">
        <v>178</v>
      </c>
      <c r="AL1076" t="s">
        <v>382</v>
      </c>
      <c r="AM1076" s="72">
        <v>410020311</v>
      </c>
      <c r="AN1076" s="30" t="s">
        <v>1129</v>
      </c>
    </row>
    <row r="1077" spans="35:40" x14ac:dyDescent="0.25">
      <c r="AI1077" s="72">
        <f t="shared" si="53"/>
        <v>410020113</v>
      </c>
      <c r="AK1077" s="30" t="s">
        <v>178</v>
      </c>
      <c r="AL1077" t="s">
        <v>385</v>
      </c>
      <c r="AM1077" s="72">
        <v>410020113</v>
      </c>
      <c r="AN1077" s="30" t="s">
        <v>1129</v>
      </c>
    </row>
    <row r="1078" spans="35:40" x14ac:dyDescent="0.25">
      <c r="AI1078" s="72">
        <f t="shared" si="53"/>
        <v>411080201</v>
      </c>
      <c r="AK1078" s="30" t="s">
        <v>178</v>
      </c>
      <c r="AL1078" t="s">
        <v>392</v>
      </c>
      <c r="AM1078" s="72">
        <v>411080201</v>
      </c>
      <c r="AN1078" s="30" t="s">
        <v>1129</v>
      </c>
    </row>
    <row r="1079" spans="35:40" x14ac:dyDescent="0.25">
      <c r="AI1079" s="72">
        <f t="shared" si="53"/>
        <v>411080301</v>
      </c>
      <c r="AK1079" s="30" t="s">
        <v>178</v>
      </c>
      <c r="AL1079" t="s">
        <v>391</v>
      </c>
      <c r="AM1079" s="72">
        <v>411080301</v>
      </c>
      <c r="AN1079" s="30" t="s">
        <v>1129</v>
      </c>
    </row>
    <row r="1080" spans="35:40" x14ac:dyDescent="0.25">
      <c r="AI1080" s="72">
        <f t="shared" si="53"/>
        <v>497000087</v>
      </c>
      <c r="AK1080" s="30" t="s">
        <v>178</v>
      </c>
      <c r="AL1080" t="s">
        <v>173</v>
      </c>
      <c r="AM1080" s="72">
        <v>497000087</v>
      </c>
      <c r="AN1080" s="30" t="s">
        <v>1122</v>
      </c>
    </row>
    <row r="1081" spans="35:40" x14ac:dyDescent="0.25">
      <c r="AI1081" s="72">
        <f t="shared" si="53"/>
        <v>497000110</v>
      </c>
      <c r="AK1081" s="30" t="s">
        <v>178</v>
      </c>
      <c r="AL1081" t="s">
        <v>365</v>
      </c>
      <c r="AM1081" s="72">
        <v>497000110</v>
      </c>
      <c r="AN1081" s="30" t="s">
        <v>1122</v>
      </c>
    </row>
    <row r="1082" spans="35:40" x14ac:dyDescent="0.25">
      <c r="AI1082" s="72">
        <f t="shared" si="53"/>
        <v>412040107</v>
      </c>
      <c r="AK1082" s="30" t="s">
        <v>178</v>
      </c>
      <c r="AL1082" t="s">
        <v>175</v>
      </c>
      <c r="AM1082" s="72">
        <v>412040107</v>
      </c>
      <c r="AN1082" s="30" t="s">
        <v>1122</v>
      </c>
    </row>
    <row r="1083" spans="35:40" x14ac:dyDescent="0.25">
      <c r="AI1083" s="72">
        <f t="shared" si="53"/>
        <v>412040301</v>
      </c>
      <c r="AK1083" s="30" t="s">
        <v>178</v>
      </c>
      <c r="AL1083" t="s">
        <v>373</v>
      </c>
      <c r="AM1083" s="72">
        <v>412040301</v>
      </c>
      <c r="AN1083" s="30" t="s">
        <v>1122</v>
      </c>
    </row>
    <row r="1084" spans="35:40" x14ac:dyDescent="0.25">
      <c r="AI1084" s="72">
        <f t="shared" si="53"/>
        <v>412040208</v>
      </c>
      <c r="AK1084" s="30" t="s">
        <v>178</v>
      </c>
      <c r="AL1084" t="s">
        <v>174</v>
      </c>
      <c r="AM1084" s="72">
        <v>412040208</v>
      </c>
      <c r="AN1084" s="30" t="s">
        <v>1122</v>
      </c>
    </row>
    <row r="1085" spans="35:40" x14ac:dyDescent="0.25">
      <c r="AI1085" s="72">
        <f t="shared" si="53"/>
        <v>411120111</v>
      </c>
      <c r="AK1085" s="30" t="s">
        <v>178</v>
      </c>
      <c r="AL1085" t="s">
        <v>364</v>
      </c>
      <c r="AM1085" s="72">
        <v>411120111</v>
      </c>
      <c r="AN1085" s="30" t="s">
        <v>1122</v>
      </c>
    </row>
    <row r="1086" spans="35:40" x14ac:dyDescent="0.25">
      <c r="AI1086" s="72">
        <f t="shared" si="53"/>
        <v>497000104</v>
      </c>
      <c r="AK1086" s="30" t="s">
        <v>178</v>
      </c>
      <c r="AL1086" t="s">
        <v>366</v>
      </c>
      <c r="AM1086" s="72">
        <v>497000104</v>
      </c>
      <c r="AN1086" s="30" t="s">
        <v>1122</v>
      </c>
    </row>
    <row r="1087" spans="35:40" x14ac:dyDescent="0.25">
      <c r="AI1087" s="72">
        <f t="shared" si="53"/>
        <v>497000086</v>
      </c>
      <c r="AK1087" s="30" t="s">
        <v>178</v>
      </c>
      <c r="AL1087" t="s">
        <v>164</v>
      </c>
      <c r="AM1087" s="72">
        <v>497000086</v>
      </c>
      <c r="AN1087" s="30" t="s">
        <v>1122</v>
      </c>
    </row>
    <row r="1088" spans="35:40" x14ac:dyDescent="0.25">
      <c r="AI1088" s="72">
        <f t="shared" si="53"/>
        <v>497000107</v>
      </c>
      <c r="AK1088" s="30" t="s">
        <v>178</v>
      </c>
      <c r="AL1088" t="s">
        <v>372</v>
      </c>
      <c r="AM1088" s="72">
        <v>497000107</v>
      </c>
      <c r="AN1088" s="30" t="s">
        <v>1122</v>
      </c>
    </row>
    <row r="1089" spans="35:40" x14ac:dyDescent="0.25">
      <c r="AI1089" s="72">
        <f t="shared" si="53"/>
        <v>412020112</v>
      </c>
      <c r="AK1089" s="30" t="s">
        <v>178</v>
      </c>
      <c r="AL1089" t="s">
        <v>171</v>
      </c>
      <c r="AM1089" s="72">
        <v>412020112</v>
      </c>
      <c r="AN1089" s="30" t="s">
        <v>1122</v>
      </c>
    </row>
    <row r="1090" spans="35:40" x14ac:dyDescent="0.25">
      <c r="AI1090" s="72">
        <f t="shared" si="53"/>
        <v>497000106</v>
      </c>
      <c r="AK1090" s="30" t="s">
        <v>178</v>
      </c>
      <c r="AL1090" t="s">
        <v>369</v>
      </c>
      <c r="AM1090" s="72">
        <v>497000106</v>
      </c>
      <c r="AN1090" s="30" t="s">
        <v>1122</v>
      </c>
    </row>
    <row r="1091" spans="35:40" x14ac:dyDescent="0.25">
      <c r="AI1091" s="72">
        <f t="shared" si="53"/>
        <v>411030103</v>
      </c>
      <c r="AK1091" s="30" t="s">
        <v>178</v>
      </c>
      <c r="AL1091" t="s">
        <v>163</v>
      </c>
      <c r="AM1091" s="72">
        <v>411030103</v>
      </c>
      <c r="AN1091" s="30" t="s">
        <v>1122</v>
      </c>
    </row>
    <row r="1092" spans="35:40" x14ac:dyDescent="0.25">
      <c r="AI1092" s="72">
        <f t="shared" si="53"/>
        <v>412030213</v>
      </c>
      <c r="AK1092" s="30" t="s">
        <v>178</v>
      </c>
      <c r="AL1092" t="s">
        <v>371</v>
      </c>
      <c r="AM1092" s="72">
        <v>412030213</v>
      </c>
      <c r="AN1092" s="30" t="s">
        <v>1122</v>
      </c>
    </row>
    <row r="1093" spans="35:40" x14ac:dyDescent="0.25">
      <c r="AI1093" s="72">
        <f t="shared" si="53"/>
        <v>412020205</v>
      </c>
      <c r="AK1093" s="30" t="s">
        <v>178</v>
      </c>
      <c r="AL1093" t="s">
        <v>172</v>
      </c>
      <c r="AM1093" s="72">
        <v>412020205</v>
      </c>
      <c r="AN1093" s="30" t="s">
        <v>1122</v>
      </c>
    </row>
    <row r="1094" spans="35:40" x14ac:dyDescent="0.25">
      <c r="AI1094" s="72">
        <f t="shared" si="53"/>
        <v>411110101</v>
      </c>
      <c r="AK1094" s="30" t="s">
        <v>178</v>
      </c>
      <c r="AL1094" t="s">
        <v>1123</v>
      </c>
      <c r="AM1094" s="72">
        <v>411110101</v>
      </c>
      <c r="AN1094" s="30" t="s">
        <v>1122</v>
      </c>
    </row>
    <row r="1095" spans="35:40" x14ac:dyDescent="0.25">
      <c r="AI1095" s="72">
        <f t="shared" si="53"/>
        <v>412030101</v>
      </c>
      <c r="AK1095" s="30" t="s">
        <v>178</v>
      </c>
      <c r="AL1095" t="s">
        <v>1121</v>
      </c>
      <c r="AM1095" s="72">
        <v>412030101</v>
      </c>
      <c r="AN1095" s="30" t="s">
        <v>1122</v>
      </c>
    </row>
    <row r="1096" spans="35:40" x14ac:dyDescent="0.25">
      <c r="AI1096" s="72">
        <f t="shared" si="53"/>
        <v>412030214</v>
      </c>
      <c r="AK1096" s="30" t="s">
        <v>178</v>
      </c>
      <c r="AL1096" t="s">
        <v>370</v>
      </c>
      <c r="AM1096" s="72">
        <v>412030214</v>
      </c>
      <c r="AN1096" s="30" t="s">
        <v>1122</v>
      </c>
    </row>
    <row r="1097" spans="35:40" x14ac:dyDescent="0.25">
      <c r="AI1097" s="72">
        <f t="shared" si="53"/>
        <v>497000085</v>
      </c>
      <c r="AK1097" s="30" t="s">
        <v>178</v>
      </c>
      <c r="AL1097" t="s">
        <v>1432</v>
      </c>
      <c r="AM1097" s="72">
        <v>497000085</v>
      </c>
      <c r="AN1097" s="30" t="s">
        <v>1122</v>
      </c>
    </row>
    <row r="1098" spans="35:40" x14ac:dyDescent="0.25">
      <c r="AI1098" s="72">
        <f t="shared" si="53"/>
        <v>411030108</v>
      </c>
      <c r="AK1098" s="30" t="s">
        <v>178</v>
      </c>
      <c r="AL1098" t="s">
        <v>1430</v>
      </c>
      <c r="AM1098" s="72">
        <v>411030108</v>
      </c>
      <c r="AN1098" s="30" t="s">
        <v>1122</v>
      </c>
    </row>
    <row r="1099" spans="35:40" x14ac:dyDescent="0.25">
      <c r="AI1099" s="72">
        <f t="shared" si="53"/>
        <v>411030314</v>
      </c>
      <c r="AK1099" s="30" t="s">
        <v>178</v>
      </c>
      <c r="AL1099" t="s">
        <v>1431</v>
      </c>
      <c r="AM1099" s="72">
        <v>411030314</v>
      </c>
      <c r="AN1099" s="30" t="s">
        <v>1122</v>
      </c>
    </row>
    <row r="1100" spans="35:40" x14ac:dyDescent="0.25">
      <c r="AI1100" s="72">
        <f t="shared" si="53"/>
        <v>497000090</v>
      </c>
      <c r="AK1100" s="30" t="s">
        <v>178</v>
      </c>
      <c r="AL1100" t="s">
        <v>420</v>
      </c>
      <c r="AM1100" s="72">
        <v>497000090</v>
      </c>
      <c r="AN1100" s="30" t="s">
        <v>1124</v>
      </c>
    </row>
    <row r="1101" spans="35:40" x14ac:dyDescent="0.25">
      <c r="AI1101" s="72">
        <f t="shared" si="53"/>
        <v>497000049</v>
      </c>
      <c r="AK1101" s="30" t="s">
        <v>178</v>
      </c>
      <c r="AL1101" t="s">
        <v>419</v>
      </c>
      <c r="AM1101" s="72">
        <v>497000049</v>
      </c>
      <c r="AN1101" s="30" t="s">
        <v>1124</v>
      </c>
    </row>
    <row r="1102" spans="35:40" x14ac:dyDescent="0.25">
      <c r="AI1102" s="72">
        <f t="shared" si="53"/>
        <v>497000050</v>
      </c>
      <c r="AK1102" s="30" t="s">
        <v>178</v>
      </c>
      <c r="AL1102" t="s">
        <v>421</v>
      </c>
      <c r="AM1102" s="72">
        <v>497000050</v>
      </c>
      <c r="AN1102" s="30" t="s">
        <v>1124</v>
      </c>
    </row>
    <row r="1103" spans="35:40" x14ac:dyDescent="0.25">
      <c r="AI1103" s="72">
        <f t="shared" si="53"/>
        <v>409041003</v>
      </c>
      <c r="AK1103" s="30" t="s">
        <v>178</v>
      </c>
      <c r="AL1103" t="s">
        <v>422</v>
      </c>
      <c r="AM1103" s="72">
        <v>409041003</v>
      </c>
      <c r="AN1103" s="30" t="s">
        <v>1124</v>
      </c>
    </row>
    <row r="1104" spans="35:40" x14ac:dyDescent="0.25">
      <c r="AI1104" s="72">
        <f t="shared" si="53"/>
        <v>409041014</v>
      </c>
      <c r="AK1104" s="30" t="s">
        <v>178</v>
      </c>
      <c r="AL1104" t="s">
        <v>423</v>
      </c>
      <c r="AM1104" s="72">
        <v>409041014</v>
      </c>
      <c r="AN1104" s="30" t="s">
        <v>1124</v>
      </c>
    </row>
    <row r="1105" spans="35:40" x14ac:dyDescent="0.25">
      <c r="AI1105" s="72">
        <f t="shared" si="53"/>
        <v>409040115</v>
      </c>
      <c r="AK1105" s="30" t="s">
        <v>178</v>
      </c>
      <c r="AL1105" t="s">
        <v>417</v>
      </c>
      <c r="AM1105" s="72">
        <v>409040115</v>
      </c>
      <c r="AN1105" s="30" t="s">
        <v>1124</v>
      </c>
    </row>
    <row r="1106" spans="35:40" x14ac:dyDescent="0.25">
      <c r="AI1106" s="72">
        <f t="shared" si="53"/>
        <v>409041015</v>
      </c>
      <c r="AK1106" s="30" t="s">
        <v>178</v>
      </c>
      <c r="AL1106" t="s">
        <v>415</v>
      </c>
      <c r="AM1106" s="72">
        <v>409041015</v>
      </c>
      <c r="AN1106" s="30" t="s">
        <v>1124</v>
      </c>
    </row>
    <row r="1107" spans="35:40" x14ac:dyDescent="0.25">
      <c r="AI1107" s="72">
        <f t="shared" si="53"/>
        <v>497000048</v>
      </c>
      <c r="AK1107" s="30" t="s">
        <v>178</v>
      </c>
      <c r="AL1107" t="s">
        <v>418</v>
      </c>
      <c r="AM1107" s="72">
        <v>497000048</v>
      </c>
      <c r="AN1107" s="30" t="s">
        <v>1124</v>
      </c>
    </row>
    <row r="1108" spans="35:40" x14ac:dyDescent="0.25">
      <c r="AI1108" s="72">
        <f t="shared" si="53"/>
        <v>409030103</v>
      </c>
      <c r="AK1108" s="30" t="s">
        <v>178</v>
      </c>
      <c r="AL1108" t="s">
        <v>414</v>
      </c>
      <c r="AM1108" s="72">
        <v>409030103</v>
      </c>
      <c r="AN1108" s="30" t="s">
        <v>1124</v>
      </c>
    </row>
    <row r="1109" spans="35:40" x14ac:dyDescent="0.25">
      <c r="AI1109" s="72">
        <f t="shared" si="53"/>
        <v>409040813</v>
      </c>
      <c r="AK1109" s="30" t="s">
        <v>178</v>
      </c>
      <c r="AL1109" t="s">
        <v>424</v>
      </c>
      <c r="AM1109" s="72">
        <v>409040813</v>
      </c>
      <c r="AN1109" s="30" t="s">
        <v>1124</v>
      </c>
    </row>
    <row r="1110" spans="35:40" x14ac:dyDescent="0.25">
      <c r="AI1110" s="72">
        <f t="shared" si="53"/>
        <v>497000002</v>
      </c>
      <c r="AK1110" s="30" t="s">
        <v>178</v>
      </c>
      <c r="AL1110" t="s">
        <v>410</v>
      </c>
      <c r="AM1110" s="72">
        <v>497000002</v>
      </c>
      <c r="AN1110" s="30" t="s">
        <v>1124</v>
      </c>
    </row>
    <row r="1111" spans="35:40" x14ac:dyDescent="0.25">
      <c r="AI1111" s="72">
        <f t="shared" si="53"/>
        <v>409020101</v>
      </c>
      <c r="AK1111" s="30" t="s">
        <v>178</v>
      </c>
      <c r="AL1111" t="s">
        <v>411</v>
      </c>
      <c r="AM1111" s="72">
        <v>409020101</v>
      </c>
      <c r="AN1111" s="30" t="s">
        <v>1124</v>
      </c>
    </row>
    <row r="1112" spans="35:40" x14ac:dyDescent="0.25">
      <c r="AI1112" s="72">
        <f t="shared" si="53"/>
        <v>497000089</v>
      </c>
      <c r="AK1112" s="30" t="s">
        <v>178</v>
      </c>
      <c r="AL1112" t="s">
        <v>412</v>
      </c>
      <c r="AM1112" s="72">
        <v>497000089</v>
      </c>
      <c r="AN1112" s="30" t="s">
        <v>1124</v>
      </c>
    </row>
    <row r="1113" spans="35:40" x14ac:dyDescent="0.25">
      <c r="AI1113" s="72">
        <f t="shared" si="53"/>
        <v>406010106</v>
      </c>
      <c r="AK1113" s="30" t="s">
        <v>178</v>
      </c>
      <c r="AL1113" t="s">
        <v>413</v>
      </c>
      <c r="AM1113" s="72">
        <v>406010106</v>
      </c>
      <c r="AN1113" s="30" t="s">
        <v>1124</v>
      </c>
    </row>
    <row r="1114" spans="35:40" x14ac:dyDescent="0.25">
      <c r="AI1114" s="72">
        <f t="shared" si="53"/>
        <v>409010501</v>
      </c>
      <c r="AK1114" s="30" t="s">
        <v>178</v>
      </c>
      <c r="AL1114" t="s">
        <v>25</v>
      </c>
      <c r="AM1114" s="72">
        <v>409010501</v>
      </c>
      <c r="AN1114" s="30" t="s">
        <v>1124</v>
      </c>
    </row>
    <row r="1115" spans="35:40" x14ac:dyDescent="0.25">
      <c r="AI1115" s="72">
        <f t="shared" si="53"/>
        <v>409050201</v>
      </c>
      <c r="AK1115" s="30" t="s">
        <v>178</v>
      </c>
      <c r="AL1115" t="s">
        <v>431</v>
      </c>
      <c r="AM1115" s="72">
        <v>409050201</v>
      </c>
      <c r="AN1115" s="30" t="s">
        <v>1124</v>
      </c>
    </row>
    <row r="1116" spans="35:40" x14ac:dyDescent="0.25">
      <c r="AI1116" s="72">
        <f t="shared" si="53"/>
        <v>409040601</v>
      </c>
      <c r="AK1116" s="30" t="s">
        <v>178</v>
      </c>
      <c r="AL1116" t="s">
        <v>227</v>
      </c>
      <c r="AM1116" s="72">
        <v>409040601</v>
      </c>
      <c r="AN1116" s="30" t="s">
        <v>1124</v>
      </c>
    </row>
    <row r="1117" spans="35:40" x14ac:dyDescent="0.25">
      <c r="AI1117" s="72">
        <f t="shared" si="53"/>
        <v>409040901</v>
      </c>
      <c r="AK1117" s="30" t="s">
        <v>178</v>
      </c>
      <c r="AL1117" t="s">
        <v>425</v>
      </c>
      <c r="AM1117" s="72">
        <v>409040901</v>
      </c>
      <c r="AN1117" s="30" t="s">
        <v>1124</v>
      </c>
    </row>
    <row r="1118" spans="35:40" x14ac:dyDescent="0.25">
      <c r="AI1118" s="72">
        <f t="shared" si="53"/>
        <v>497000091</v>
      </c>
      <c r="AK1118" s="30" t="s">
        <v>178</v>
      </c>
      <c r="AL1118" t="s">
        <v>426</v>
      </c>
      <c r="AM1118" s="72">
        <v>497000091</v>
      </c>
      <c r="AN1118" s="30" t="s">
        <v>1124</v>
      </c>
    </row>
    <row r="1119" spans="35:40" x14ac:dyDescent="0.25">
      <c r="AI1119" s="72">
        <f t="shared" si="53"/>
        <v>497000044</v>
      </c>
      <c r="AK1119" s="30" t="s">
        <v>178</v>
      </c>
      <c r="AL1119" t="s">
        <v>408</v>
      </c>
      <c r="AM1119" s="72">
        <v>497000044</v>
      </c>
      <c r="AN1119" s="30" t="s">
        <v>1124</v>
      </c>
    </row>
    <row r="1120" spans="35:40" x14ac:dyDescent="0.25">
      <c r="AI1120" s="72">
        <f t="shared" si="53"/>
        <v>409041004</v>
      </c>
      <c r="AK1120" t="s">
        <v>178</v>
      </c>
      <c r="AL1120" t="s">
        <v>1249</v>
      </c>
      <c r="AM1120" s="72">
        <v>409041004</v>
      </c>
      <c r="AN1120" s="30" t="s">
        <v>1124</v>
      </c>
    </row>
    <row r="1121" spans="35:40" x14ac:dyDescent="0.25">
      <c r="AI1121" s="72">
        <f t="shared" si="53"/>
        <v>497000026</v>
      </c>
      <c r="AK1121" s="30" t="s">
        <v>178</v>
      </c>
      <c r="AL1121" t="s">
        <v>433</v>
      </c>
      <c r="AM1121" s="72">
        <v>497000026</v>
      </c>
      <c r="AN1121" s="30" t="s">
        <v>1124</v>
      </c>
    </row>
    <row r="1122" spans="35:40" x14ac:dyDescent="0.25">
      <c r="AI1122" s="72">
        <f t="shared" si="53"/>
        <v>497000092</v>
      </c>
      <c r="AK1122" s="30" t="s">
        <v>178</v>
      </c>
      <c r="AL1122" t="s">
        <v>427</v>
      </c>
      <c r="AM1122" s="72">
        <v>497000092</v>
      </c>
      <c r="AN1122" s="30" t="s">
        <v>1124</v>
      </c>
    </row>
    <row r="1123" spans="35:40" x14ac:dyDescent="0.25">
      <c r="AI1123" s="72">
        <f t="shared" si="53"/>
        <v>497000042</v>
      </c>
      <c r="AK1123" s="30" t="s">
        <v>178</v>
      </c>
      <c r="AL1123" t="s">
        <v>416</v>
      </c>
      <c r="AM1123" s="72">
        <v>497000042</v>
      </c>
      <c r="AN1123" s="30" t="s">
        <v>1124</v>
      </c>
    </row>
    <row r="1124" spans="35:40" x14ac:dyDescent="0.25">
      <c r="AI1124" s="72">
        <f t="shared" si="53"/>
        <v>497000047</v>
      </c>
      <c r="AK1124" s="30" t="s">
        <v>178</v>
      </c>
      <c r="AL1124" t="s">
        <v>1435</v>
      </c>
      <c r="AM1124" s="72">
        <v>497000047</v>
      </c>
      <c r="AN1124" s="30" t="s">
        <v>1124</v>
      </c>
    </row>
    <row r="1125" spans="35:40" x14ac:dyDescent="0.25">
      <c r="AI1125" s="72">
        <f t="shared" si="53"/>
        <v>409010401</v>
      </c>
      <c r="AK1125" s="30" t="s">
        <v>178</v>
      </c>
      <c r="AL1125" t="s">
        <v>409</v>
      </c>
      <c r="AM1125" s="72">
        <v>409010401</v>
      </c>
      <c r="AN1125" s="30" t="s">
        <v>1124</v>
      </c>
    </row>
    <row r="1126" spans="35:40" x14ac:dyDescent="0.25">
      <c r="AI1126" s="72">
        <f t="shared" si="53"/>
        <v>409040701</v>
      </c>
      <c r="AK1126" s="30" t="s">
        <v>178</v>
      </c>
      <c r="AL1126" t="s">
        <v>1433</v>
      </c>
      <c r="AM1126" s="72">
        <v>409040701</v>
      </c>
      <c r="AN1126" s="30" t="s">
        <v>1124</v>
      </c>
    </row>
    <row r="1127" spans="35:40" x14ac:dyDescent="0.25">
      <c r="AI1127" s="72">
        <f t="shared" si="53"/>
        <v>411090501</v>
      </c>
      <c r="AK1127" s="30" t="s">
        <v>178</v>
      </c>
      <c r="AL1127" t="s">
        <v>430</v>
      </c>
      <c r="AM1127" s="72">
        <v>411090501</v>
      </c>
      <c r="AN1127" s="30" t="s">
        <v>1124</v>
      </c>
    </row>
    <row r="1128" spans="35:40" x14ac:dyDescent="0.25">
      <c r="AI1128" s="72">
        <f t="shared" si="53"/>
        <v>409050102</v>
      </c>
      <c r="AK1128" s="30" t="s">
        <v>178</v>
      </c>
      <c r="AL1128" t="s">
        <v>432</v>
      </c>
      <c r="AM1128" s="72">
        <v>409050102</v>
      </c>
      <c r="AN1128" s="30" t="s">
        <v>1124</v>
      </c>
    </row>
    <row r="1129" spans="35:40" x14ac:dyDescent="0.25">
      <c r="AI1129" s="72">
        <f t="shared" si="53"/>
        <v>409040103</v>
      </c>
      <c r="AK1129" s="30" t="s">
        <v>178</v>
      </c>
      <c r="AL1129" t="s">
        <v>938</v>
      </c>
      <c r="AM1129" s="72">
        <v>409040103</v>
      </c>
      <c r="AN1129" s="30" t="s">
        <v>39</v>
      </c>
    </row>
    <row r="1130" spans="35:40" x14ac:dyDescent="0.25">
      <c r="AI1130" s="72">
        <f t="shared" si="53"/>
        <v>409040111</v>
      </c>
      <c r="AK1130" s="30" t="s">
        <v>178</v>
      </c>
      <c r="AL1130" t="s">
        <v>937</v>
      </c>
      <c r="AM1130" s="72">
        <v>409040111</v>
      </c>
      <c r="AN1130" s="30" t="s">
        <v>39</v>
      </c>
    </row>
    <row r="1131" spans="35:40" x14ac:dyDescent="0.25">
      <c r="AI1131" s="72">
        <f t="shared" si="53"/>
        <v>410010314</v>
      </c>
      <c r="AK1131" s="30" t="s">
        <v>178</v>
      </c>
      <c r="AL1131" t="s">
        <v>940</v>
      </c>
      <c r="AM1131" s="72">
        <v>410010314</v>
      </c>
      <c r="AN1131" s="30" t="s">
        <v>39</v>
      </c>
    </row>
    <row r="1132" spans="35:40" x14ac:dyDescent="0.25">
      <c r="AI1132" s="72">
        <f t="shared" si="53"/>
        <v>409040505</v>
      </c>
      <c r="AK1132" s="30" t="s">
        <v>178</v>
      </c>
      <c r="AL1132" t="s">
        <v>939</v>
      </c>
      <c r="AM1132" s="72">
        <v>409040505</v>
      </c>
      <c r="AN1132" s="30" t="s">
        <v>39</v>
      </c>
    </row>
    <row r="1133" spans="35:40" x14ac:dyDescent="0.25">
      <c r="AI1133" s="72">
        <f t="shared" ref="AI1133:AI1196" si="54">$AM1133</f>
        <v>409041010</v>
      </c>
      <c r="AK1133" s="30" t="s">
        <v>178</v>
      </c>
      <c r="AL1133" t="s">
        <v>946</v>
      </c>
      <c r="AM1133" s="72">
        <v>409041010</v>
      </c>
      <c r="AN1133" s="30" t="s">
        <v>39</v>
      </c>
    </row>
    <row r="1134" spans="35:40" x14ac:dyDescent="0.25">
      <c r="AI1134" s="72">
        <f t="shared" si="54"/>
        <v>409040113</v>
      </c>
      <c r="AK1134" s="30" t="s">
        <v>178</v>
      </c>
      <c r="AL1134" t="s">
        <v>936</v>
      </c>
      <c r="AM1134" s="72">
        <v>409040113</v>
      </c>
      <c r="AN1134" s="30" t="s">
        <v>39</v>
      </c>
    </row>
    <row r="1135" spans="35:40" x14ac:dyDescent="0.25">
      <c r="AI1135" s="72">
        <f t="shared" si="54"/>
        <v>409041012</v>
      </c>
      <c r="AK1135" s="30" t="s">
        <v>178</v>
      </c>
      <c r="AL1135" t="s">
        <v>948</v>
      </c>
      <c r="AM1135" s="72">
        <v>409041012</v>
      </c>
      <c r="AN1135" s="30" t="s">
        <v>39</v>
      </c>
    </row>
    <row r="1136" spans="35:40" x14ac:dyDescent="0.25">
      <c r="AI1136" s="72">
        <f t="shared" si="54"/>
        <v>409041011</v>
      </c>
      <c r="AK1136" s="30" t="s">
        <v>178</v>
      </c>
      <c r="AL1136" t="s">
        <v>947</v>
      </c>
      <c r="AM1136" s="72">
        <v>409041011</v>
      </c>
      <c r="AN1136" s="30" t="s">
        <v>39</v>
      </c>
    </row>
    <row r="1137" spans="35:40" x14ac:dyDescent="0.25">
      <c r="AI1137" s="72">
        <f t="shared" si="54"/>
        <v>409041009</v>
      </c>
      <c r="AK1137" s="30" t="s">
        <v>178</v>
      </c>
      <c r="AL1137" t="s">
        <v>945</v>
      </c>
      <c r="AM1137" s="72">
        <v>409041009</v>
      </c>
      <c r="AN1137" s="30" t="s">
        <v>39</v>
      </c>
    </row>
    <row r="1138" spans="35:40" x14ac:dyDescent="0.25">
      <c r="AI1138" s="72">
        <f t="shared" si="54"/>
        <v>409041006</v>
      </c>
      <c r="AK1138" s="30" t="s">
        <v>178</v>
      </c>
      <c r="AL1138" t="s">
        <v>942</v>
      </c>
      <c r="AM1138" s="72">
        <v>409041006</v>
      </c>
      <c r="AN1138" s="30" t="s">
        <v>39</v>
      </c>
    </row>
    <row r="1139" spans="35:40" x14ac:dyDescent="0.25">
      <c r="AI1139" s="72">
        <f t="shared" si="54"/>
        <v>409041005</v>
      </c>
      <c r="AK1139" s="30" t="s">
        <v>178</v>
      </c>
      <c r="AL1139" t="s">
        <v>941</v>
      </c>
      <c r="AM1139" s="72">
        <v>409041005</v>
      </c>
      <c r="AN1139" s="30" t="s">
        <v>39</v>
      </c>
    </row>
    <row r="1140" spans="35:40" x14ac:dyDescent="0.25">
      <c r="AI1140" s="72">
        <f t="shared" si="54"/>
        <v>409041013</v>
      </c>
      <c r="AK1140" s="30" t="s">
        <v>178</v>
      </c>
      <c r="AL1140" t="s">
        <v>1495</v>
      </c>
      <c r="AM1140" s="72">
        <v>409041013</v>
      </c>
      <c r="AN1140" s="30" t="s">
        <v>39</v>
      </c>
    </row>
    <row r="1141" spans="35:40" x14ac:dyDescent="0.25">
      <c r="AI1141" s="72">
        <f t="shared" si="54"/>
        <v>409041007</v>
      </c>
      <c r="AK1141" s="30" t="s">
        <v>178</v>
      </c>
      <c r="AL1141" t="s">
        <v>943</v>
      </c>
      <c r="AM1141" s="72">
        <v>409041007</v>
      </c>
      <c r="AN1141" s="30" t="s">
        <v>39</v>
      </c>
    </row>
    <row r="1142" spans="35:40" x14ac:dyDescent="0.25">
      <c r="AI1142" s="72">
        <f t="shared" si="54"/>
        <v>409041008</v>
      </c>
      <c r="AK1142" s="30" t="s">
        <v>178</v>
      </c>
      <c r="AL1142" t="s">
        <v>944</v>
      </c>
      <c r="AM1142" s="72">
        <v>409041008</v>
      </c>
      <c r="AN1142" s="30" t="s">
        <v>39</v>
      </c>
    </row>
    <row r="1143" spans="35:40" x14ac:dyDescent="0.25">
      <c r="AI1143" s="72">
        <f t="shared" si="54"/>
        <v>801210100</v>
      </c>
      <c r="AK1143" s="30" t="s">
        <v>23</v>
      </c>
      <c r="AL1143" t="s">
        <v>905</v>
      </c>
      <c r="AM1143" s="72">
        <v>801210100</v>
      </c>
      <c r="AN1143" s="30" t="s">
        <v>1129</v>
      </c>
    </row>
    <row r="1144" spans="35:40" x14ac:dyDescent="0.25">
      <c r="AI1144" s="72">
        <f t="shared" si="54"/>
        <v>801210101</v>
      </c>
      <c r="AK1144" s="30" t="s">
        <v>23</v>
      </c>
      <c r="AL1144" t="s">
        <v>434</v>
      </c>
      <c r="AM1144" s="72">
        <v>801210101</v>
      </c>
      <c r="AN1144" s="30" t="s">
        <v>1129</v>
      </c>
    </row>
    <row r="1145" spans="35:40" x14ac:dyDescent="0.25">
      <c r="AI1145" s="72">
        <f t="shared" si="54"/>
        <v>801210102</v>
      </c>
      <c r="AK1145" s="30" t="s">
        <v>23</v>
      </c>
      <c r="AL1145" t="s">
        <v>435</v>
      </c>
      <c r="AM1145" s="72">
        <v>801210102</v>
      </c>
      <c r="AN1145" s="30" t="s">
        <v>1129</v>
      </c>
    </row>
    <row r="1146" spans="35:40" x14ac:dyDescent="0.25">
      <c r="AI1146" s="72">
        <f t="shared" si="54"/>
        <v>801210103</v>
      </c>
      <c r="AK1146" s="30" t="s">
        <v>23</v>
      </c>
      <c r="AL1146" t="s">
        <v>436</v>
      </c>
      <c r="AM1146" s="72">
        <v>801210103</v>
      </c>
      <c r="AN1146" s="30" t="s">
        <v>1129</v>
      </c>
    </row>
    <row r="1147" spans="35:40" x14ac:dyDescent="0.25">
      <c r="AI1147" s="72">
        <f t="shared" si="54"/>
        <v>801210104</v>
      </c>
      <c r="AK1147" s="30" t="s">
        <v>23</v>
      </c>
      <c r="AL1147" t="s">
        <v>437</v>
      </c>
      <c r="AM1147" s="72">
        <v>801210104</v>
      </c>
      <c r="AN1147" s="30" t="s">
        <v>1129</v>
      </c>
    </row>
    <row r="1148" spans="35:40" x14ac:dyDescent="0.25">
      <c r="AI1148" s="72">
        <f t="shared" si="54"/>
        <v>801210105</v>
      </c>
      <c r="AK1148" s="30" t="s">
        <v>23</v>
      </c>
      <c r="AL1148" t="s">
        <v>438</v>
      </c>
      <c r="AM1148" s="72">
        <v>801210105</v>
      </c>
      <c r="AN1148" s="30" t="s">
        <v>1129</v>
      </c>
    </row>
    <row r="1149" spans="35:40" x14ac:dyDescent="0.25">
      <c r="AI1149" s="72">
        <f t="shared" si="54"/>
        <v>801210106</v>
      </c>
      <c r="AK1149" s="30" t="s">
        <v>23</v>
      </c>
      <c r="AL1149" t="s">
        <v>439</v>
      </c>
      <c r="AM1149" s="72">
        <v>801210106</v>
      </c>
      <c r="AN1149" s="30" t="s">
        <v>1129</v>
      </c>
    </row>
    <row r="1150" spans="35:40" x14ac:dyDescent="0.25">
      <c r="AI1150" s="72">
        <f t="shared" si="54"/>
        <v>801210107</v>
      </c>
      <c r="AK1150" s="30" t="s">
        <v>23</v>
      </c>
      <c r="AL1150" t="s">
        <v>440</v>
      </c>
      <c r="AM1150" s="72">
        <v>801210107</v>
      </c>
      <c r="AN1150" s="30" t="s">
        <v>1129</v>
      </c>
    </row>
    <row r="1151" spans="35:40" x14ac:dyDescent="0.25">
      <c r="AI1151" s="72">
        <f t="shared" si="54"/>
        <v>801220100</v>
      </c>
      <c r="AK1151" s="30" t="s">
        <v>23</v>
      </c>
      <c r="AL1151" t="s">
        <v>906</v>
      </c>
      <c r="AM1151" s="72">
        <v>801220100</v>
      </c>
      <c r="AN1151" s="30" t="s">
        <v>1129</v>
      </c>
    </row>
    <row r="1152" spans="35:40" x14ac:dyDescent="0.25">
      <c r="AI1152" s="72">
        <f t="shared" si="54"/>
        <v>801220101</v>
      </c>
      <c r="AK1152" s="30" t="s">
        <v>23</v>
      </c>
      <c r="AL1152" t="s">
        <v>441</v>
      </c>
      <c r="AM1152" s="72">
        <v>801220101</v>
      </c>
      <c r="AN1152" s="30" t="s">
        <v>1129</v>
      </c>
    </row>
    <row r="1153" spans="35:40" x14ac:dyDescent="0.25">
      <c r="AI1153" s="72">
        <f t="shared" si="54"/>
        <v>801220102</v>
      </c>
      <c r="AK1153" s="30" t="s">
        <v>23</v>
      </c>
      <c r="AL1153" t="s">
        <v>442</v>
      </c>
      <c r="AM1153" s="72">
        <v>801220102</v>
      </c>
      <c r="AN1153" s="30" t="s">
        <v>1129</v>
      </c>
    </row>
    <row r="1154" spans="35:40" x14ac:dyDescent="0.25">
      <c r="AI1154" s="72">
        <f t="shared" si="54"/>
        <v>801220103</v>
      </c>
      <c r="AK1154" s="30" t="s">
        <v>23</v>
      </c>
      <c r="AL1154" t="s">
        <v>443</v>
      </c>
      <c r="AM1154" s="72">
        <v>801220103</v>
      </c>
      <c r="AN1154" s="30" t="s">
        <v>1129</v>
      </c>
    </row>
    <row r="1155" spans="35:40" x14ac:dyDescent="0.25">
      <c r="AI1155" s="72">
        <f t="shared" si="54"/>
        <v>801220104</v>
      </c>
      <c r="AK1155" s="30" t="s">
        <v>23</v>
      </c>
      <c r="AL1155" t="s">
        <v>444</v>
      </c>
      <c r="AM1155" s="72">
        <v>801220104</v>
      </c>
      <c r="AN1155" s="30" t="s">
        <v>1129</v>
      </c>
    </row>
    <row r="1156" spans="35:40" x14ac:dyDescent="0.25">
      <c r="AI1156" s="72">
        <f t="shared" si="54"/>
        <v>801220105</v>
      </c>
      <c r="AK1156" s="30" t="s">
        <v>23</v>
      </c>
      <c r="AL1156" t="s">
        <v>445</v>
      </c>
      <c r="AM1156" s="72">
        <v>801220105</v>
      </c>
      <c r="AN1156" s="30" t="s">
        <v>1129</v>
      </c>
    </row>
    <row r="1157" spans="35:40" x14ac:dyDescent="0.25">
      <c r="AI1157" s="72">
        <f t="shared" si="54"/>
        <v>801220106</v>
      </c>
      <c r="AK1157" s="30" t="s">
        <v>23</v>
      </c>
      <c r="AL1157" t="s">
        <v>446</v>
      </c>
      <c r="AM1157" s="72">
        <v>801220106</v>
      </c>
      <c r="AN1157" s="30" t="s">
        <v>1129</v>
      </c>
    </row>
    <row r="1158" spans="35:40" x14ac:dyDescent="0.25">
      <c r="AI1158" s="72">
        <f t="shared" si="54"/>
        <v>801220107</v>
      </c>
      <c r="AK1158" s="30" t="s">
        <v>23</v>
      </c>
      <c r="AL1158" t="s">
        <v>447</v>
      </c>
      <c r="AM1158" s="72">
        <v>801220107</v>
      </c>
      <c r="AN1158" s="30" t="s">
        <v>1129</v>
      </c>
    </row>
    <row r="1159" spans="35:40" x14ac:dyDescent="0.25">
      <c r="AI1159" s="72">
        <f t="shared" si="54"/>
        <v>801220108</v>
      </c>
      <c r="AK1159" s="30" t="s">
        <v>23</v>
      </c>
      <c r="AL1159" t="s">
        <v>448</v>
      </c>
      <c r="AM1159" s="72">
        <v>801220108</v>
      </c>
      <c r="AN1159" s="30" t="s">
        <v>1129</v>
      </c>
    </row>
    <row r="1160" spans="35:40" x14ac:dyDescent="0.25">
      <c r="AI1160" s="72">
        <f t="shared" si="54"/>
        <v>801220109</v>
      </c>
      <c r="AK1160" s="30" t="s">
        <v>23</v>
      </c>
      <c r="AL1160" t="s">
        <v>449</v>
      </c>
      <c r="AM1160" s="72">
        <v>801220109</v>
      </c>
      <c r="AN1160" s="30" t="s">
        <v>1129</v>
      </c>
    </row>
    <row r="1161" spans="35:40" x14ac:dyDescent="0.25">
      <c r="AI1161" s="72">
        <f t="shared" si="54"/>
        <v>801220110</v>
      </c>
      <c r="AK1161" s="30" t="s">
        <v>23</v>
      </c>
      <c r="AL1161" t="s">
        <v>450</v>
      </c>
      <c r="AM1161" s="72">
        <v>801220110</v>
      </c>
      <c r="AN1161" s="30" t="s">
        <v>1129</v>
      </c>
    </row>
    <row r="1162" spans="35:40" x14ac:dyDescent="0.25">
      <c r="AI1162" s="72">
        <f t="shared" si="54"/>
        <v>801220111</v>
      </c>
      <c r="AK1162" s="30" t="s">
        <v>23</v>
      </c>
      <c r="AL1162" t="s">
        <v>451</v>
      </c>
      <c r="AM1162" s="72">
        <v>801220111</v>
      </c>
      <c r="AN1162" s="30" t="s">
        <v>1129</v>
      </c>
    </row>
    <row r="1163" spans="35:40" x14ac:dyDescent="0.25">
      <c r="AI1163" s="72">
        <f t="shared" si="54"/>
        <v>801220112</v>
      </c>
      <c r="AK1163" s="30" t="s">
        <v>23</v>
      </c>
      <c r="AL1163" t="s">
        <v>932</v>
      </c>
      <c r="AM1163" s="72">
        <v>801220112</v>
      </c>
      <c r="AN1163" s="30" t="s">
        <v>1129</v>
      </c>
    </row>
    <row r="1164" spans="35:40" x14ac:dyDescent="0.25">
      <c r="AI1164" s="72">
        <f t="shared" si="54"/>
        <v>801220113</v>
      </c>
      <c r="AK1164" s="30" t="s">
        <v>23</v>
      </c>
      <c r="AL1164" t="s">
        <v>452</v>
      </c>
      <c r="AM1164" s="72">
        <v>801220113</v>
      </c>
      <c r="AN1164" s="30" t="s">
        <v>1129</v>
      </c>
    </row>
    <row r="1165" spans="35:40" x14ac:dyDescent="0.25">
      <c r="AI1165" s="72">
        <f t="shared" si="54"/>
        <v>801220114</v>
      </c>
      <c r="AK1165" s="30" t="s">
        <v>23</v>
      </c>
      <c r="AL1165" t="s">
        <v>453</v>
      </c>
      <c r="AM1165" s="72">
        <v>801220114</v>
      </c>
      <c r="AN1165" s="30" t="s">
        <v>1129</v>
      </c>
    </row>
    <row r="1166" spans="35:40" x14ac:dyDescent="0.25">
      <c r="AI1166" s="72">
        <f t="shared" si="54"/>
        <v>801220115</v>
      </c>
      <c r="AK1166" s="30" t="s">
        <v>23</v>
      </c>
      <c r="AL1166" t="s">
        <v>454</v>
      </c>
      <c r="AM1166" s="72">
        <v>801220115</v>
      </c>
      <c r="AN1166" s="30" t="s">
        <v>1129</v>
      </c>
    </row>
    <row r="1167" spans="35:40" x14ac:dyDescent="0.25">
      <c r="AI1167" s="72">
        <f t="shared" si="54"/>
        <v>801220116</v>
      </c>
      <c r="AK1167" s="30" t="s">
        <v>23</v>
      </c>
      <c r="AL1167" t="s">
        <v>455</v>
      </c>
      <c r="AM1167" s="72">
        <v>801220116</v>
      </c>
      <c r="AN1167" s="30" t="s">
        <v>1129</v>
      </c>
    </row>
    <row r="1168" spans="35:40" x14ac:dyDescent="0.25">
      <c r="AI1168" s="72">
        <f t="shared" si="54"/>
        <v>801220117</v>
      </c>
      <c r="AK1168" s="30" t="s">
        <v>23</v>
      </c>
      <c r="AL1168" t="s">
        <v>456</v>
      </c>
      <c r="AM1168" s="72">
        <v>801220117</v>
      </c>
      <c r="AN1168" s="30" t="s">
        <v>1129</v>
      </c>
    </row>
    <row r="1169" spans="35:40" x14ac:dyDescent="0.25">
      <c r="AI1169" s="72">
        <f t="shared" si="54"/>
        <v>801220118</v>
      </c>
      <c r="AK1169" s="30" t="s">
        <v>23</v>
      </c>
      <c r="AL1169" t="s">
        <v>457</v>
      </c>
      <c r="AM1169" s="72">
        <v>801220118</v>
      </c>
      <c r="AN1169" s="30" t="s">
        <v>1129</v>
      </c>
    </row>
    <row r="1170" spans="35:40" x14ac:dyDescent="0.25">
      <c r="AI1170" s="72">
        <f t="shared" si="54"/>
        <v>801230100</v>
      </c>
      <c r="AK1170" s="30" t="s">
        <v>23</v>
      </c>
      <c r="AL1170" t="s">
        <v>907</v>
      </c>
      <c r="AM1170" s="72">
        <v>801230100</v>
      </c>
      <c r="AN1170" s="30" t="s">
        <v>1129</v>
      </c>
    </row>
    <row r="1171" spans="35:40" x14ac:dyDescent="0.25">
      <c r="AI1171" s="72">
        <f t="shared" si="54"/>
        <v>801230101</v>
      </c>
      <c r="AK1171" s="30" t="s">
        <v>23</v>
      </c>
      <c r="AL1171" t="s">
        <v>458</v>
      </c>
      <c r="AM1171" s="72">
        <v>801230101</v>
      </c>
      <c r="AN1171" s="30" t="s">
        <v>1129</v>
      </c>
    </row>
    <row r="1172" spans="35:40" x14ac:dyDescent="0.25">
      <c r="AI1172" s="72">
        <f t="shared" si="54"/>
        <v>801230102</v>
      </c>
      <c r="AK1172" s="30" t="s">
        <v>23</v>
      </c>
      <c r="AL1172" t="s">
        <v>459</v>
      </c>
      <c r="AM1172" s="72">
        <v>801230102</v>
      </c>
      <c r="AN1172" s="30" t="s">
        <v>1129</v>
      </c>
    </row>
    <row r="1173" spans="35:40" x14ac:dyDescent="0.25">
      <c r="AI1173" s="72">
        <f t="shared" si="54"/>
        <v>801230103</v>
      </c>
      <c r="AK1173" s="30" t="s">
        <v>23</v>
      </c>
      <c r="AL1173" t="s">
        <v>460</v>
      </c>
      <c r="AM1173" s="72">
        <v>801230103</v>
      </c>
      <c r="AN1173" s="30" t="s">
        <v>1129</v>
      </c>
    </row>
    <row r="1174" spans="35:40" x14ac:dyDescent="0.25">
      <c r="AI1174" s="72">
        <f t="shared" si="54"/>
        <v>801230104</v>
      </c>
      <c r="AK1174" s="30" t="s">
        <v>23</v>
      </c>
      <c r="AL1174" t="s">
        <v>461</v>
      </c>
      <c r="AM1174" s="72">
        <v>801230104</v>
      </c>
      <c r="AN1174" s="30" t="s">
        <v>1129</v>
      </c>
    </row>
    <row r="1175" spans="35:40" x14ac:dyDescent="0.25">
      <c r="AI1175" s="72">
        <f t="shared" si="54"/>
        <v>801230105</v>
      </c>
      <c r="AK1175" s="30" t="s">
        <v>23</v>
      </c>
      <c r="AL1175" t="s">
        <v>462</v>
      </c>
      <c r="AM1175" s="72">
        <v>801230105</v>
      </c>
      <c r="AN1175" s="30" t="s">
        <v>1129</v>
      </c>
    </row>
    <row r="1176" spans="35:40" x14ac:dyDescent="0.25">
      <c r="AI1176" s="72">
        <f t="shared" si="54"/>
        <v>801230106</v>
      </c>
      <c r="AK1176" s="30" t="s">
        <v>23</v>
      </c>
      <c r="AL1176" t="s">
        <v>463</v>
      </c>
      <c r="AM1176" s="72">
        <v>801230106</v>
      </c>
      <c r="AN1176" s="30" t="s">
        <v>1129</v>
      </c>
    </row>
    <row r="1177" spans="35:40" x14ac:dyDescent="0.25">
      <c r="AI1177" s="72">
        <f t="shared" si="54"/>
        <v>801230107</v>
      </c>
      <c r="AK1177" s="30" t="s">
        <v>23</v>
      </c>
      <c r="AL1177" t="s">
        <v>464</v>
      </c>
      <c r="AM1177" s="72">
        <v>801230107</v>
      </c>
      <c r="AN1177" s="30" t="s">
        <v>1129</v>
      </c>
    </row>
    <row r="1178" spans="35:40" x14ac:dyDescent="0.25">
      <c r="AI1178" s="72">
        <f t="shared" si="54"/>
        <v>801230108</v>
      </c>
      <c r="AK1178" s="30" t="s">
        <v>23</v>
      </c>
      <c r="AL1178" t="s">
        <v>465</v>
      </c>
      <c r="AM1178" s="72">
        <v>801230108</v>
      </c>
      <c r="AN1178" s="30" t="s">
        <v>1129</v>
      </c>
    </row>
    <row r="1179" spans="35:40" x14ac:dyDescent="0.25">
      <c r="AI1179" s="72">
        <f t="shared" si="54"/>
        <v>801240100</v>
      </c>
      <c r="AK1179" s="30" t="s">
        <v>23</v>
      </c>
      <c r="AL1179" t="s">
        <v>908</v>
      </c>
      <c r="AM1179" s="72">
        <v>801240100</v>
      </c>
      <c r="AN1179" s="30" t="s">
        <v>1129</v>
      </c>
    </row>
    <row r="1180" spans="35:40" x14ac:dyDescent="0.25">
      <c r="AI1180" s="72">
        <f t="shared" si="54"/>
        <v>801240101</v>
      </c>
      <c r="AK1180" s="30" t="s">
        <v>23</v>
      </c>
      <c r="AL1180" t="s">
        <v>466</v>
      </c>
      <c r="AM1180" s="72">
        <v>801240101</v>
      </c>
      <c r="AN1180" s="30" t="s">
        <v>1129</v>
      </c>
    </row>
    <row r="1181" spans="35:40" x14ac:dyDescent="0.25">
      <c r="AI1181" s="72">
        <f t="shared" si="54"/>
        <v>801240102</v>
      </c>
      <c r="AK1181" s="30" t="s">
        <v>23</v>
      </c>
      <c r="AL1181" t="s">
        <v>467</v>
      </c>
      <c r="AM1181" s="72">
        <v>801240102</v>
      </c>
      <c r="AN1181" s="30" t="s">
        <v>1129</v>
      </c>
    </row>
    <row r="1182" spans="35:40" x14ac:dyDescent="0.25">
      <c r="AI1182" s="72">
        <f t="shared" si="54"/>
        <v>801240103</v>
      </c>
      <c r="AK1182" s="30" t="s">
        <v>23</v>
      </c>
      <c r="AL1182" t="s">
        <v>468</v>
      </c>
      <c r="AM1182" s="72">
        <v>801240103</v>
      </c>
      <c r="AN1182" s="30" t="s">
        <v>1129</v>
      </c>
    </row>
    <row r="1183" spans="35:40" x14ac:dyDescent="0.25">
      <c r="AI1183" s="72">
        <f t="shared" si="54"/>
        <v>801240104</v>
      </c>
      <c r="AK1183" s="30" t="s">
        <v>23</v>
      </c>
      <c r="AL1183" t="s">
        <v>469</v>
      </c>
      <c r="AM1183" s="72">
        <v>801240104</v>
      </c>
      <c r="AN1183" s="30" t="s">
        <v>1129</v>
      </c>
    </row>
    <row r="1184" spans="35:40" x14ac:dyDescent="0.25">
      <c r="AI1184" s="72">
        <f t="shared" si="54"/>
        <v>801240105</v>
      </c>
      <c r="AK1184" s="30" t="s">
        <v>23</v>
      </c>
      <c r="AL1184" t="s">
        <v>470</v>
      </c>
      <c r="AM1184" s="72">
        <v>801240105</v>
      </c>
      <c r="AN1184" s="30" t="s">
        <v>1129</v>
      </c>
    </row>
    <row r="1185" spans="35:40" x14ac:dyDescent="0.25">
      <c r="AI1185" s="72">
        <f t="shared" si="54"/>
        <v>801240106</v>
      </c>
      <c r="AK1185" s="30" t="s">
        <v>23</v>
      </c>
      <c r="AL1185" t="s">
        <v>471</v>
      </c>
      <c r="AM1185" s="72">
        <v>801240106</v>
      </c>
      <c r="AN1185" s="30" t="s">
        <v>1129</v>
      </c>
    </row>
    <row r="1186" spans="35:40" x14ac:dyDescent="0.25">
      <c r="AI1186" s="72">
        <f t="shared" si="54"/>
        <v>801240107</v>
      </c>
      <c r="AK1186" s="30" t="s">
        <v>23</v>
      </c>
      <c r="AL1186" t="s">
        <v>472</v>
      </c>
      <c r="AM1186" s="72">
        <v>801240107</v>
      </c>
      <c r="AN1186" s="30" t="s">
        <v>1129</v>
      </c>
    </row>
    <row r="1187" spans="35:40" x14ac:dyDescent="0.25">
      <c r="AI1187" s="72">
        <f t="shared" si="54"/>
        <v>801240108</v>
      </c>
      <c r="AK1187" s="30" t="s">
        <v>23</v>
      </c>
      <c r="AL1187" t="s">
        <v>473</v>
      </c>
      <c r="AM1187" s="72">
        <v>801240108</v>
      </c>
      <c r="AN1187" s="30" t="s">
        <v>1129</v>
      </c>
    </row>
    <row r="1188" spans="35:40" x14ac:dyDescent="0.25">
      <c r="AI1188" s="72">
        <f t="shared" si="54"/>
        <v>801240109</v>
      </c>
      <c r="AK1188" s="30" t="s">
        <v>23</v>
      </c>
      <c r="AL1188" t="s">
        <v>474</v>
      </c>
      <c r="AM1188" s="72">
        <v>801240109</v>
      </c>
      <c r="AN1188" s="30" t="s">
        <v>1129</v>
      </c>
    </row>
    <row r="1189" spans="35:40" x14ac:dyDescent="0.25">
      <c r="AI1189" s="72">
        <f t="shared" si="54"/>
        <v>801310100</v>
      </c>
      <c r="AK1189" s="30" t="s">
        <v>24</v>
      </c>
      <c r="AL1189" t="s">
        <v>909</v>
      </c>
      <c r="AM1189" s="72">
        <v>801310100</v>
      </c>
      <c r="AN1189" s="30" t="s">
        <v>1129</v>
      </c>
    </row>
    <row r="1190" spans="35:40" x14ac:dyDescent="0.25">
      <c r="AI1190" s="72">
        <f t="shared" si="54"/>
        <v>801310101</v>
      </c>
      <c r="AK1190" s="30" t="s">
        <v>24</v>
      </c>
      <c r="AL1190" t="s">
        <v>475</v>
      </c>
      <c r="AM1190" s="72">
        <v>801310101</v>
      </c>
      <c r="AN1190" s="30" t="s">
        <v>1129</v>
      </c>
    </row>
    <row r="1191" spans="35:40" x14ac:dyDescent="0.25">
      <c r="AI1191" s="72">
        <f t="shared" si="54"/>
        <v>801310102</v>
      </c>
      <c r="AK1191" s="30" t="s">
        <v>24</v>
      </c>
      <c r="AL1191" t="s">
        <v>476</v>
      </c>
      <c r="AM1191" s="72">
        <v>801310102</v>
      </c>
      <c r="AN1191" s="30" t="s">
        <v>1129</v>
      </c>
    </row>
    <row r="1192" spans="35:40" x14ac:dyDescent="0.25">
      <c r="AI1192" s="72">
        <f t="shared" si="54"/>
        <v>801310103</v>
      </c>
      <c r="AK1192" s="30" t="s">
        <v>24</v>
      </c>
      <c r="AL1192" t="s">
        <v>123</v>
      </c>
      <c r="AM1192" s="72">
        <v>801310103</v>
      </c>
      <c r="AN1192" s="30" t="s">
        <v>1129</v>
      </c>
    </row>
    <row r="1193" spans="35:40" x14ac:dyDescent="0.25">
      <c r="AI1193" s="72">
        <f t="shared" si="54"/>
        <v>801310104</v>
      </c>
      <c r="AK1193" s="30" t="s">
        <v>24</v>
      </c>
      <c r="AL1193" t="s">
        <v>477</v>
      </c>
      <c r="AM1193" s="72">
        <v>801310104</v>
      </c>
      <c r="AN1193" s="30" t="s">
        <v>1129</v>
      </c>
    </row>
    <row r="1194" spans="35:40" x14ac:dyDescent="0.25">
      <c r="AI1194" s="72">
        <f t="shared" si="54"/>
        <v>801310105</v>
      </c>
      <c r="AK1194" s="30" t="s">
        <v>24</v>
      </c>
      <c r="AL1194" t="s">
        <v>478</v>
      </c>
      <c r="AM1194" s="72">
        <v>801310105</v>
      </c>
      <c r="AN1194" s="30" t="s">
        <v>1129</v>
      </c>
    </row>
    <row r="1195" spans="35:40" x14ac:dyDescent="0.25">
      <c r="AI1195" s="72">
        <f t="shared" si="54"/>
        <v>801320100</v>
      </c>
      <c r="AK1195" s="30" t="s">
        <v>24</v>
      </c>
      <c r="AL1195" t="s">
        <v>910</v>
      </c>
      <c r="AM1195" s="72">
        <v>801320100</v>
      </c>
      <c r="AN1195" s="30" t="s">
        <v>1129</v>
      </c>
    </row>
    <row r="1196" spans="35:40" x14ac:dyDescent="0.25">
      <c r="AI1196" s="72">
        <f t="shared" si="54"/>
        <v>801320101</v>
      </c>
      <c r="AK1196" s="30" t="s">
        <v>24</v>
      </c>
      <c r="AL1196" t="s">
        <v>479</v>
      </c>
      <c r="AM1196" s="72">
        <v>801320101</v>
      </c>
      <c r="AN1196" s="30" t="s">
        <v>1129</v>
      </c>
    </row>
    <row r="1197" spans="35:40" x14ac:dyDescent="0.25">
      <c r="AI1197" s="72">
        <f t="shared" ref="AI1197:AI1260" si="55">$AM1197</f>
        <v>801320102</v>
      </c>
      <c r="AK1197" s="30" t="s">
        <v>24</v>
      </c>
      <c r="AL1197" t="s">
        <v>480</v>
      </c>
      <c r="AM1197" s="72">
        <v>801320102</v>
      </c>
      <c r="AN1197" s="30" t="s">
        <v>1129</v>
      </c>
    </row>
    <row r="1198" spans="35:40" x14ac:dyDescent="0.25">
      <c r="AI1198" s="72">
        <f t="shared" si="55"/>
        <v>801320103</v>
      </c>
      <c r="AK1198" s="30" t="s">
        <v>24</v>
      </c>
      <c r="AL1198" t="s">
        <v>481</v>
      </c>
      <c r="AM1198" s="72">
        <v>801320103</v>
      </c>
      <c r="AN1198" s="30" t="s">
        <v>1129</v>
      </c>
    </row>
    <row r="1199" spans="35:40" x14ac:dyDescent="0.25">
      <c r="AI1199" s="72">
        <f t="shared" si="55"/>
        <v>801320104</v>
      </c>
      <c r="AK1199" s="30" t="s">
        <v>24</v>
      </c>
      <c r="AL1199" t="s">
        <v>482</v>
      </c>
      <c r="AM1199" s="72">
        <v>801320104</v>
      </c>
      <c r="AN1199" s="30" t="s">
        <v>1129</v>
      </c>
    </row>
    <row r="1200" spans="35:40" x14ac:dyDescent="0.25">
      <c r="AI1200" s="72">
        <f t="shared" si="55"/>
        <v>801320105</v>
      </c>
      <c r="AK1200" s="30" t="s">
        <v>24</v>
      </c>
      <c r="AL1200" t="s">
        <v>483</v>
      </c>
      <c r="AM1200" s="72">
        <v>801320105</v>
      </c>
      <c r="AN1200" s="30" t="s">
        <v>1129</v>
      </c>
    </row>
    <row r="1201" spans="35:40" x14ac:dyDescent="0.25">
      <c r="AI1201" s="72">
        <f t="shared" si="55"/>
        <v>801330100</v>
      </c>
      <c r="AK1201" s="30" t="s">
        <v>24</v>
      </c>
      <c r="AL1201" t="s">
        <v>911</v>
      </c>
      <c r="AM1201" s="72">
        <v>801330100</v>
      </c>
      <c r="AN1201" s="30" t="s">
        <v>1129</v>
      </c>
    </row>
    <row r="1202" spans="35:40" x14ac:dyDescent="0.25">
      <c r="AI1202" s="72">
        <f t="shared" si="55"/>
        <v>801330101</v>
      </c>
      <c r="AK1202" s="30" t="s">
        <v>24</v>
      </c>
      <c r="AL1202" t="s">
        <v>484</v>
      </c>
      <c r="AM1202" s="72">
        <v>801330101</v>
      </c>
      <c r="AN1202" s="30" t="s">
        <v>1129</v>
      </c>
    </row>
    <row r="1203" spans="35:40" x14ac:dyDescent="0.25">
      <c r="AI1203" s="72">
        <f t="shared" si="55"/>
        <v>801330102</v>
      </c>
      <c r="AK1203" s="30" t="s">
        <v>24</v>
      </c>
      <c r="AL1203" t="s">
        <v>485</v>
      </c>
      <c r="AM1203" s="72">
        <v>801330102</v>
      </c>
      <c r="AN1203" s="30" t="s">
        <v>1129</v>
      </c>
    </row>
    <row r="1204" spans="35:40" x14ac:dyDescent="0.25">
      <c r="AI1204" s="72">
        <f t="shared" si="55"/>
        <v>801330103</v>
      </c>
      <c r="AK1204" s="30" t="s">
        <v>24</v>
      </c>
      <c r="AL1204" t="s">
        <v>486</v>
      </c>
      <c r="AM1204" s="72">
        <v>801330103</v>
      </c>
      <c r="AN1204" s="30" t="s">
        <v>1129</v>
      </c>
    </row>
    <row r="1205" spans="35:40" x14ac:dyDescent="0.25">
      <c r="AI1205" s="72">
        <f t="shared" si="55"/>
        <v>801330104</v>
      </c>
      <c r="AK1205" s="30" t="s">
        <v>24</v>
      </c>
      <c r="AL1205" t="s">
        <v>487</v>
      </c>
      <c r="AM1205" s="72">
        <v>801330104</v>
      </c>
      <c r="AN1205" s="30" t="s">
        <v>1129</v>
      </c>
    </row>
    <row r="1206" spans="35:40" x14ac:dyDescent="0.25">
      <c r="AI1206" s="72">
        <f t="shared" si="55"/>
        <v>801340100</v>
      </c>
      <c r="AK1206" s="30" t="s">
        <v>24</v>
      </c>
      <c r="AL1206" t="s">
        <v>912</v>
      </c>
      <c r="AM1206" s="72">
        <v>801340100</v>
      </c>
      <c r="AN1206" s="30" t="s">
        <v>1129</v>
      </c>
    </row>
    <row r="1207" spans="35:40" x14ac:dyDescent="0.25">
      <c r="AI1207" s="72">
        <f t="shared" si="55"/>
        <v>801340101</v>
      </c>
      <c r="AK1207" s="30" t="s">
        <v>24</v>
      </c>
      <c r="AL1207" t="s">
        <v>488</v>
      </c>
      <c r="AM1207" s="72">
        <v>801340101</v>
      </c>
      <c r="AN1207" s="30" t="s">
        <v>1129</v>
      </c>
    </row>
    <row r="1208" spans="35:40" x14ac:dyDescent="0.25">
      <c r="AI1208" s="72">
        <f t="shared" si="55"/>
        <v>801340102</v>
      </c>
      <c r="AK1208" s="30" t="s">
        <v>24</v>
      </c>
      <c r="AL1208" t="s">
        <v>124</v>
      </c>
      <c r="AM1208" s="72">
        <v>801340102</v>
      </c>
      <c r="AN1208" s="30" t="s">
        <v>1129</v>
      </c>
    </row>
    <row r="1209" spans="35:40" x14ac:dyDescent="0.25">
      <c r="AI1209" s="72">
        <f t="shared" si="55"/>
        <v>801340103</v>
      </c>
      <c r="AK1209" s="30" t="s">
        <v>24</v>
      </c>
      <c r="AL1209" t="s">
        <v>489</v>
      </c>
      <c r="AM1209" s="72">
        <v>801340103</v>
      </c>
      <c r="AN1209" s="30" t="s">
        <v>1129</v>
      </c>
    </row>
    <row r="1210" spans="35:40" x14ac:dyDescent="0.25">
      <c r="AI1210" s="72">
        <f t="shared" si="55"/>
        <v>801340104</v>
      </c>
      <c r="AK1210" s="30" t="s">
        <v>24</v>
      </c>
      <c r="AL1210" t="s">
        <v>490</v>
      </c>
      <c r="AM1210" s="72">
        <v>801340104</v>
      </c>
      <c r="AN1210" s="30" t="s">
        <v>1129</v>
      </c>
    </row>
    <row r="1211" spans="35:40" x14ac:dyDescent="0.25">
      <c r="AI1211" s="72">
        <f t="shared" si="55"/>
        <v>801340105</v>
      </c>
      <c r="AK1211" s="30" t="s">
        <v>24</v>
      </c>
      <c r="AL1211" t="s">
        <v>491</v>
      </c>
      <c r="AM1211" s="72">
        <v>801340105</v>
      </c>
      <c r="AN1211" s="30" t="s">
        <v>1129</v>
      </c>
    </row>
    <row r="1212" spans="35:40" x14ac:dyDescent="0.25">
      <c r="AI1212" s="72">
        <f t="shared" si="55"/>
        <v>801340106</v>
      </c>
      <c r="AK1212" s="30" t="s">
        <v>24</v>
      </c>
      <c r="AL1212" t="s">
        <v>492</v>
      </c>
      <c r="AM1212" s="72">
        <v>801340106</v>
      </c>
      <c r="AN1212" s="30" t="s">
        <v>1129</v>
      </c>
    </row>
    <row r="1213" spans="35:40" x14ac:dyDescent="0.25">
      <c r="AI1213" s="72">
        <f t="shared" si="55"/>
        <v>801350100</v>
      </c>
      <c r="AK1213" s="30" t="s">
        <v>24</v>
      </c>
      <c r="AL1213" t="s">
        <v>913</v>
      </c>
      <c r="AM1213" s="72">
        <v>801350100</v>
      </c>
      <c r="AN1213" s="30" t="s">
        <v>1129</v>
      </c>
    </row>
    <row r="1214" spans="35:40" x14ac:dyDescent="0.25">
      <c r="AI1214" s="72">
        <f t="shared" si="55"/>
        <v>801350101</v>
      </c>
      <c r="AK1214" s="30" t="s">
        <v>24</v>
      </c>
      <c r="AL1214" t="s">
        <v>493</v>
      </c>
      <c r="AM1214" s="72">
        <v>801350101</v>
      </c>
      <c r="AN1214" s="30" t="s">
        <v>1129</v>
      </c>
    </row>
    <row r="1215" spans="35:40" x14ac:dyDescent="0.25">
      <c r="AI1215" s="72">
        <f t="shared" si="55"/>
        <v>801350102</v>
      </c>
      <c r="AK1215" s="30" t="s">
        <v>24</v>
      </c>
      <c r="AL1215" t="s">
        <v>494</v>
      </c>
      <c r="AM1215" s="72">
        <v>801350102</v>
      </c>
      <c r="AN1215" s="30" t="s">
        <v>1129</v>
      </c>
    </row>
    <row r="1216" spans="35:40" x14ac:dyDescent="0.25">
      <c r="AI1216" s="72">
        <f t="shared" si="55"/>
        <v>801350103</v>
      </c>
      <c r="AK1216" s="30" t="s">
        <v>24</v>
      </c>
      <c r="AL1216" t="s">
        <v>495</v>
      </c>
      <c r="AM1216" s="72">
        <v>801350103</v>
      </c>
      <c r="AN1216" s="30" t="s">
        <v>1129</v>
      </c>
    </row>
    <row r="1217" spans="35:40" x14ac:dyDescent="0.25">
      <c r="AI1217" s="72">
        <f t="shared" si="55"/>
        <v>801350104</v>
      </c>
      <c r="AK1217" s="30" t="s">
        <v>24</v>
      </c>
      <c r="AL1217" t="s">
        <v>496</v>
      </c>
      <c r="AM1217" s="72">
        <v>801350104</v>
      </c>
      <c r="AN1217" s="30" t="s">
        <v>1129</v>
      </c>
    </row>
    <row r="1218" spans="35:40" x14ac:dyDescent="0.25">
      <c r="AI1218" s="72">
        <f t="shared" si="55"/>
        <v>801350105</v>
      </c>
      <c r="AK1218" s="30" t="s">
        <v>24</v>
      </c>
      <c r="AL1218" t="s">
        <v>497</v>
      </c>
      <c r="AM1218" s="72">
        <v>801350105</v>
      </c>
      <c r="AN1218" s="30" t="s">
        <v>1129</v>
      </c>
    </row>
    <row r="1219" spans="35:40" x14ac:dyDescent="0.25">
      <c r="AI1219" s="72">
        <f t="shared" si="55"/>
        <v>801360100</v>
      </c>
      <c r="AK1219" s="30" t="s">
        <v>24</v>
      </c>
      <c r="AL1219" t="s">
        <v>914</v>
      </c>
      <c r="AM1219" s="72">
        <v>801360100</v>
      </c>
      <c r="AN1219" s="30" t="s">
        <v>1129</v>
      </c>
    </row>
    <row r="1220" spans="35:40" x14ac:dyDescent="0.25">
      <c r="AI1220" s="72">
        <f t="shared" si="55"/>
        <v>801360101</v>
      </c>
      <c r="AK1220" s="30" t="s">
        <v>24</v>
      </c>
      <c r="AL1220" t="s">
        <v>498</v>
      </c>
      <c r="AM1220" s="72">
        <v>801360101</v>
      </c>
      <c r="AN1220" s="30" t="s">
        <v>1129</v>
      </c>
    </row>
    <row r="1221" spans="35:40" x14ac:dyDescent="0.25">
      <c r="AI1221" s="72">
        <f t="shared" si="55"/>
        <v>801360102</v>
      </c>
      <c r="AK1221" s="30" t="s">
        <v>24</v>
      </c>
      <c r="AL1221" t="s">
        <v>499</v>
      </c>
      <c r="AM1221" s="72">
        <v>801360102</v>
      </c>
      <c r="AN1221" s="30" t="s">
        <v>1129</v>
      </c>
    </row>
    <row r="1222" spans="35:40" x14ac:dyDescent="0.25">
      <c r="AI1222" s="72">
        <f t="shared" si="55"/>
        <v>801360103</v>
      </c>
      <c r="AK1222" s="30" t="s">
        <v>24</v>
      </c>
      <c r="AL1222" t="s">
        <v>500</v>
      </c>
      <c r="AM1222" s="72">
        <v>801360103</v>
      </c>
      <c r="AN1222" s="30" t="s">
        <v>1129</v>
      </c>
    </row>
    <row r="1223" spans="35:40" x14ac:dyDescent="0.25">
      <c r="AI1223" s="72">
        <f t="shared" si="55"/>
        <v>801360104</v>
      </c>
      <c r="AK1223" s="30" t="s">
        <v>24</v>
      </c>
      <c r="AL1223" t="s">
        <v>501</v>
      </c>
      <c r="AM1223" s="72">
        <v>801360104</v>
      </c>
      <c r="AN1223" s="30" t="s">
        <v>1129</v>
      </c>
    </row>
    <row r="1224" spans="35:40" x14ac:dyDescent="0.25">
      <c r="AI1224" s="72">
        <f t="shared" si="55"/>
        <v>801360105</v>
      </c>
      <c r="AK1224" s="30" t="s">
        <v>24</v>
      </c>
      <c r="AL1224" t="s">
        <v>502</v>
      </c>
      <c r="AM1224" s="72">
        <v>801360105</v>
      </c>
      <c r="AN1224" s="30" t="s">
        <v>1129</v>
      </c>
    </row>
    <row r="1225" spans="35:40" x14ac:dyDescent="0.25">
      <c r="AI1225" s="72">
        <f t="shared" si="55"/>
        <v>801360106</v>
      </c>
      <c r="AK1225" s="30" t="s">
        <v>24</v>
      </c>
      <c r="AL1225" t="s">
        <v>503</v>
      </c>
      <c r="AM1225" s="72">
        <v>801360106</v>
      </c>
      <c r="AN1225" s="30" t="s">
        <v>1129</v>
      </c>
    </row>
    <row r="1226" spans="35:40" x14ac:dyDescent="0.25">
      <c r="AI1226" s="72">
        <f t="shared" si="55"/>
        <v>801360107</v>
      </c>
      <c r="AK1226" s="30" t="s">
        <v>24</v>
      </c>
      <c r="AL1226" t="s">
        <v>125</v>
      </c>
      <c r="AM1226" s="72">
        <v>801360107</v>
      </c>
      <c r="AN1226" s="30" t="s">
        <v>1129</v>
      </c>
    </row>
    <row r="1227" spans="35:40" x14ac:dyDescent="0.25">
      <c r="AI1227" s="72">
        <f t="shared" si="55"/>
        <v>801360108</v>
      </c>
      <c r="AK1227" s="30" t="s">
        <v>24</v>
      </c>
      <c r="AL1227" t="s">
        <v>504</v>
      </c>
      <c r="AM1227" s="72">
        <v>801360108</v>
      </c>
      <c r="AN1227" s="30" t="s">
        <v>1129</v>
      </c>
    </row>
    <row r="1228" spans="35:40" x14ac:dyDescent="0.25">
      <c r="AI1228" s="72">
        <f t="shared" si="55"/>
        <v>801360109</v>
      </c>
      <c r="AK1228" s="30" t="s">
        <v>24</v>
      </c>
      <c r="AL1228" t="s">
        <v>505</v>
      </c>
      <c r="AM1228" s="72">
        <v>801360109</v>
      </c>
      <c r="AN1228" s="30" t="s">
        <v>1129</v>
      </c>
    </row>
    <row r="1229" spans="35:40" x14ac:dyDescent="0.25">
      <c r="AI1229" s="72">
        <f t="shared" si="55"/>
        <v>801360110</v>
      </c>
      <c r="AK1229" s="30" t="s">
        <v>24</v>
      </c>
      <c r="AL1229" t="s">
        <v>506</v>
      </c>
      <c r="AM1229" s="72">
        <v>801360110</v>
      </c>
      <c r="AN1229" s="30" t="s">
        <v>1129</v>
      </c>
    </row>
    <row r="1230" spans="35:40" x14ac:dyDescent="0.25">
      <c r="AI1230" s="72">
        <f t="shared" si="55"/>
        <v>801360111</v>
      </c>
      <c r="AK1230" s="30" t="s">
        <v>24</v>
      </c>
      <c r="AL1230" t="s">
        <v>507</v>
      </c>
      <c r="AM1230" s="72">
        <v>801360111</v>
      </c>
      <c r="AN1230" s="30" t="s">
        <v>1129</v>
      </c>
    </row>
    <row r="1231" spans="35:40" x14ac:dyDescent="0.25">
      <c r="AI1231" s="72">
        <f t="shared" si="55"/>
        <v>801360112</v>
      </c>
      <c r="AK1231" s="30" t="s">
        <v>24</v>
      </c>
      <c r="AL1231" t="s">
        <v>508</v>
      </c>
      <c r="AM1231" s="72">
        <v>801360112</v>
      </c>
      <c r="AN1231" s="30" t="s">
        <v>1129</v>
      </c>
    </row>
    <row r="1232" spans="35:40" x14ac:dyDescent="0.25">
      <c r="AI1232" s="72">
        <f t="shared" si="55"/>
        <v>912010103</v>
      </c>
      <c r="AK1232" s="30" t="s">
        <v>20</v>
      </c>
      <c r="AL1232" t="s">
        <v>568</v>
      </c>
      <c r="AM1232" s="72">
        <v>912010103</v>
      </c>
      <c r="AN1232" s="30" t="s">
        <v>39</v>
      </c>
    </row>
    <row r="1233" spans="35:40" x14ac:dyDescent="0.25">
      <c r="AI1233" s="72">
        <f t="shared" si="55"/>
        <v>912010202</v>
      </c>
      <c r="AK1233" s="30" t="s">
        <v>20</v>
      </c>
      <c r="AL1233" t="s">
        <v>570</v>
      </c>
      <c r="AM1233" s="72">
        <v>912010202</v>
      </c>
      <c r="AN1233" s="30" t="s">
        <v>39</v>
      </c>
    </row>
    <row r="1234" spans="35:40" x14ac:dyDescent="0.25">
      <c r="AI1234" s="72">
        <f t="shared" si="55"/>
        <v>912020101</v>
      </c>
      <c r="AK1234" s="30" t="s">
        <v>20</v>
      </c>
      <c r="AL1234" t="s">
        <v>571</v>
      </c>
      <c r="AM1234" s="72">
        <v>912020101</v>
      </c>
      <c r="AN1234" s="30" t="s">
        <v>39</v>
      </c>
    </row>
    <row r="1235" spans="35:40" x14ac:dyDescent="0.25">
      <c r="AI1235" s="72">
        <f t="shared" si="55"/>
        <v>912020201</v>
      </c>
      <c r="AK1235" s="30" t="s">
        <v>20</v>
      </c>
      <c r="AL1235" t="s">
        <v>572</v>
      </c>
      <c r="AM1235" s="72">
        <v>912020201</v>
      </c>
      <c r="AN1235" s="30" t="s">
        <v>39</v>
      </c>
    </row>
    <row r="1236" spans="35:40" x14ac:dyDescent="0.25">
      <c r="AI1236" s="72">
        <f t="shared" si="55"/>
        <v>912020202</v>
      </c>
      <c r="AK1236" s="30" t="s">
        <v>20</v>
      </c>
      <c r="AL1236" t="s">
        <v>573</v>
      </c>
      <c r="AM1236" s="72">
        <v>912020202</v>
      </c>
      <c r="AN1236" s="30" t="s">
        <v>39</v>
      </c>
    </row>
    <row r="1237" spans="35:40" x14ac:dyDescent="0.25">
      <c r="AI1237" s="72">
        <f t="shared" si="55"/>
        <v>912020203</v>
      </c>
      <c r="AK1237" s="30" t="s">
        <v>20</v>
      </c>
      <c r="AL1237" t="s">
        <v>574</v>
      </c>
      <c r="AM1237" s="72">
        <v>912020203</v>
      </c>
      <c r="AN1237" s="30" t="s">
        <v>39</v>
      </c>
    </row>
    <row r="1238" spans="35:40" x14ac:dyDescent="0.25">
      <c r="AI1238" s="72">
        <f t="shared" si="55"/>
        <v>912020208</v>
      </c>
      <c r="AK1238" s="30" t="s">
        <v>20</v>
      </c>
      <c r="AL1238" t="s">
        <v>575</v>
      </c>
      <c r="AM1238" s="72">
        <v>912020208</v>
      </c>
      <c r="AN1238" s="30" t="s">
        <v>39</v>
      </c>
    </row>
    <row r="1239" spans="35:40" x14ac:dyDescent="0.25">
      <c r="AI1239" s="72">
        <f t="shared" si="55"/>
        <v>912020209</v>
      </c>
      <c r="AK1239" s="30" t="s">
        <v>20</v>
      </c>
      <c r="AL1239" t="s">
        <v>576</v>
      </c>
      <c r="AM1239" s="72">
        <v>912020209</v>
      </c>
      <c r="AN1239" s="30" t="s">
        <v>39</v>
      </c>
    </row>
    <row r="1240" spans="35:40" x14ac:dyDescent="0.25">
      <c r="AI1240" s="72">
        <f t="shared" si="55"/>
        <v>912020210</v>
      </c>
      <c r="AK1240" s="30" t="s">
        <v>20</v>
      </c>
      <c r="AL1240" t="s">
        <v>577</v>
      </c>
      <c r="AM1240" s="72">
        <v>912020210</v>
      </c>
      <c r="AN1240" s="30" t="s">
        <v>39</v>
      </c>
    </row>
    <row r="1241" spans="35:40" x14ac:dyDescent="0.25">
      <c r="AI1241" s="72">
        <f t="shared" si="55"/>
        <v>912020216</v>
      </c>
      <c r="AK1241" s="30" t="s">
        <v>20</v>
      </c>
      <c r="AL1241" t="s">
        <v>578</v>
      </c>
      <c r="AM1241" s="72">
        <v>912020216</v>
      </c>
      <c r="AN1241" s="30" t="s">
        <v>39</v>
      </c>
    </row>
    <row r="1242" spans="35:40" x14ac:dyDescent="0.25">
      <c r="AI1242" s="72">
        <f t="shared" si="55"/>
        <v>912020218</v>
      </c>
      <c r="AK1242" s="30" t="s">
        <v>20</v>
      </c>
      <c r="AL1242" t="s">
        <v>579</v>
      </c>
      <c r="AM1242" s="72">
        <v>912020218</v>
      </c>
      <c r="AN1242" s="30" t="s">
        <v>39</v>
      </c>
    </row>
    <row r="1243" spans="35:40" x14ac:dyDescent="0.25">
      <c r="AI1243" s="72">
        <f t="shared" si="55"/>
        <v>912020226</v>
      </c>
      <c r="AK1243" s="30" t="s">
        <v>20</v>
      </c>
      <c r="AL1243" t="s">
        <v>1445</v>
      </c>
      <c r="AM1243" s="72">
        <v>912020226</v>
      </c>
      <c r="AN1243" s="30" t="s">
        <v>39</v>
      </c>
    </row>
    <row r="1244" spans="35:40" x14ac:dyDescent="0.25">
      <c r="AI1244" s="72">
        <f t="shared" si="55"/>
        <v>912020228</v>
      </c>
      <c r="AK1244" s="30" t="s">
        <v>20</v>
      </c>
      <c r="AL1244" t="s">
        <v>580</v>
      </c>
      <c r="AM1244" s="72">
        <v>912020228</v>
      </c>
      <c r="AN1244" s="30" t="s">
        <v>39</v>
      </c>
    </row>
    <row r="1245" spans="35:40" x14ac:dyDescent="0.25">
      <c r="AI1245" s="72">
        <f t="shared" si="55"/>
        <v>912020229</v>
      </c>
      <c r="AK1245" s="30" t="s">
        <v>20</v>
      </c>
      <c r="AL1245" t="s">
        <v>581</v>
      </c>
      <c r="AM1245" s="72">
        <v>912020229</v>
      </c>
      <c r="AN1245" s="30" t="s">
        <v>39</v>
      </c>
    </row>
    <row r="1246" spans="35:40" x14ac:dyDescent="0.25">
      <c r="AI1246" s="72">
        <f t="shared" si="55"/>
        <v>912020230</v>
      </c>
      <c r="AK1246" s="30" t="s">
        <v>20</v>
      </c>
      <c r="AL1246" t="s">
        <v>582</v>
      </c>
      <c r="AM1246" s="72">
        <v>912020230</v>
      </c>
      <c r="AN1246" s="30" t="s">
        <v>39</v>
      </c>
    </row>
    <row r="1247" spans="35:40" x14ac:dyDescent="0.25">
      <c r="AI1247" s="72">
        <f t="shared" si="55"/>
        <v>912020301</v>
      </c>
      <c r="AK1247" s="30" t="s">
        <v>20</v>
      </c>
      <c r="AL1247" t="s">
        <v>583</v>
      </c>
      <c r="AM1247" s="72">
        <v>912020301</v>
      </c>
      <c r="AN1247" s="30" t="s">
        <v>39</v>
      </c>
    </row>
    <row r="1248" spans="35:40" x14ac:dyDescent="0.25">
      <c r="AI1248" s="72">
        <f t="shared" si="55"/>
        <v>912020302</v>
      </c>
      <c r="AK1248" s="30" t="s">
        <v>20</v>
      </c>
      <c r="AL1248" t="s">
        <v>584</v>
      </c>
      <c r="AM1248" s="72">
        <v>912020302</v>
      </c>
      <c r="AN1248" s="30" t="s">
        <v>39</v>
      </c>
    </row>
    <row r="1249" spans="35:40" x14ac:dyDescent="0.25">
      <c r="AI1249" s="72">
        <f t="shared" si="55"/>
        <v>912020401</v>
      </c>
      <c r="AK1249" s="30" t="s">
        <v>20</v>
      </c>
      <c r="AL1249" t="s">
        <v>585</v>
      </c>
      <c r="AM1249" s="72">
        <v>912020401</v>
      </c>
      <c r="AN1249" s="30" t="s">
        <v>39</v>
      </c>
    </row>
    <row r="1250" spans="35:40" x14ac:dyDescent="0.25">
      <c r="AI1250" s="72">
        <f t="shared" si="55"/>
        <v>912020601</v>
      </c>
      <c r="AK1250" s="30" t="s">
        <v>20</v>
      </c>
      <c r="AL1250" t="s">
        <v>586</v>
      </c>
      <c r="AM1250" s="72">
        <v>912020601</v>
      </c>
      <c r="AN1250" s="30" t="s">
        <v>39</v>
      </c>
    </row>
    <row r="1251" spans="35:40" x14ac:dyDescent="0.25">
      <c r="AI1251" s="72">
        <f t="shared" si="55"/>
        <v>912020609</v>
      </c>
      <c r="AK1251" s="30" t="s">
        <v>20</v>
      </c>
      <c r="AL1251" t="s">
        <v>587</v>
      </c>
      <c r="AM1251" s="72">
        <v>912020609</v>
      </c>
      <c r="AN1251" s="30" t="s">
        <v>39</v>
      </c>
    </row>
    <row r="1252" spans="35:40" x14ac:dyDescent="0.25">
      <c r="AI1252" s="72">
        <f t="shared" si="55"/>
        <v>912020701</v>
      </c>
      <c r="AK1252" s="30" t="s">
        <v>20</v>
      </c>
      <c r="AL1252" t="s">
        <v>588</v>
      </c>
      <c r="AM1252" s="72">
        <v>912020701</v>
      </c>
      <c r="AN1252" s="30" t="s">
        <v>39</v>
      </c>
    </row>
    <row r="1253" spans="35:40" x14ac:dyDescent="0.25">
      <c r="AI1253" s="72">
        <f t="shared" si="55"/>
        <v>912020801</v>
      </c>
      <c r="AK1253" s="30" t="s">
        <v>20</v>
      </c>
      <c r="AL1253" t="s">
        <v>589</v>
      </c>
      <c r="AM1253" s="72">
        <v>912020801</v>
      </c>
      <c r="AN1253" s="30" t="s">
        <v>39</v>
      </c>
    </row>
    <row r="1254" spans="35:40" x14ac:dyDescent="0.25">
      <c r="AI1254" s="72">
        <f t="shared" si="55"/>
        <v>912020901</v>
      </c>
      <c r="AK1254" s="30" t="s">
        <v>20</v>
      </c>
      <c r="AL1254" t="s">
        <v>590</v>
      </c>
      <c r="AM1254" s="72">
        <v>912020901</v>
      </c>
      <c r="AN1254" s="30" t="s">
        <v>39</v>
      </c>
    </row>
    <row r="1255" spans="35:40" x14ac:dyDescent="0.25">
      <c r="AI1255" s="72">
        <f t="shared" si="55"/>
        <v>912021001</v>
      </c>
      <c r="AK1255" s="30" t="s">
        <v>20</v>
      </c>
      <c r="AL1255" t="s">
        <v>591</v>
      </c>
      <c r="AM1255" s="72">
        <v>912021001</v>
      </c>
      <c r="AN1255" s="30" t="s">
        <v>39</v>
      </c>
    </row>
    <row r="1256" spans="35:40" x14ac:dyDescent="0.25">
      <c r="AI1256" s="72">
        <f t="shared" si="55"/>
        <v>912021101</v>
      </c>
      <c r="AK1256" s="30" t="s">
        <v>20</v>
      </c>
      <c r="AL1256" t="s">
        <v>592</v>
      </c>
      <c r="AM1256" s="72">
        <v>912021101</v>
      </c>
      <c r="AN1256" s="30" t="s">
        <v>39</v>
      </c>
    </row>
    <row r="1257" spans="35:40" x14ac:dyDescent="0.25">
      <c r="AI1257" s="72">
        <f t="shared" si="55"/>
        <v>912021201</v>
      </c>
      <c r="AK1257" s="30" t="s">
        <v>20</v>
      </c>
      <c r="AL1257" t="s">
        <v>593</v>
      </c>
      <c r="AM1257" s="72">
        <v>912021201</v>
      </c>
      <c r="AN1257" s="30" t="s">
        <v>39</v>
      </c>
    </row>
    <row r="1258" spans="35:40" x14ac:dyDescent="0.25">
      <c r="AI1258" s="72">
        <f t="shared" si="55"/>
        <v>912021301</v>
      </c>
      <c r="AK1258" s="30" t="s">
        <v>20</v>
      </c>
      <c r="AL1258" t="s">
        <v>594</v>
      </c>
      <c r="AM1258" s="72">
        <v>912021301</v>
      </c>
      <c r="AN1258" s="30" t="s">
        <v>39</v>
      </c>
    </row>
    <row r="1259" spans="35:40" x14ac:dyDescent="0.25">
      <c r="AI1259" s="72">
        <f t="shared" si="55"/>
        <v>912021401</v>
      </c>
      <c r="AK1259" s="30" t="s">
        <v>20</v>
      </c>
      <c r="AL1259" t="s">
        <v>595</v>
      </c>
      <c r="AM1259" s="72">
        <v>912021401</v>
      </c>
      <c r="AN1259" s="30" t="s">
        <v>39</v>
      </c>
    </row>
    <row r="1260" spans="35:40" x14ac:dyDescent="0.25">
      <c r="AI1260" s="72">
        <f t="shared" si="55"/>
        <v>912021502</v>
      </c>
      <c r="AK1260" s="30" t="s">
        <v>20</v>
      </c>
      <c r="AL1260" t="s">
        <v>596</v>
      </c>
      <c r="AM1260" s="72">
        <v>912021502</v>
      </c>
      <c r="AN1260" s="30" t="s">
        <v>39</v>
      </c>
    </row>
    <row r="1261" spans="35:40" x14ac:dyDescent="0.25">
      <c r="AI1261" s="72">
        <f t="shared" ref="AI1261:AI1324" si="56">$AM1261</f>
        <v>912021601</v>
      </c>
      <c r="AK1261" s="30" t="s">
        <v>20</v>
      </c>
      <c r="AL1261" t="s">
        <v>598</v>
      </c>
      <c r="AM1261" s="72">
        <v>912021601</v>
      </c>
      <c r="AN1261" s="30" t="s">
        <v>39</v>
      </c>
    </row>
    <row r="1262" spans="35:40" x14ac:dyDescent="0.25">
      <c r="AI1262" s="72">
        <f t="shared" si="56"/>
        <v>912021701</v>
      </c>
      <c r="AK1262" s="30" t="s">
        <v>20</v>
      </c>
      <c r="AL1262" t="s">
        <v>602</v>
      </c>
      <c r="AM1262" s="72">
        <v>912021701</v>
      </c>
      <c r="AN1262" s="30" t="s">
        <v>39</v>
      </c>
    </row>
    <row r="1263" spans="35:40" x14ac:dyDescent="0.25">
      <c r="AI1263" s="72">
        <f t="shared" si="56"/>
        <v>912021705</v>
      </c>
      <c r="AK1263" s="30" t="s">
        <v>20</v>
      </c>
      <c r="AL1263" t="s">
        <v>603</v>
      </c>
      <c r="AM1263" s="72">
        <v>912021705</v>
      </c>
      <c r="AN1263" s="30" t="s">
        <v>39</v>
      </c>
    </row>
    <row r="1264" spans="35:40" x14ac:dyDescent="0.25">
      <c r="AI1264" s="72">
        <f t="shared" si="56"/>
        <v>912021706</v>
      </c>
      <c r="AK1264" s="30" t="s">
        <v>20</v>
      </c>
      <c r="AL1264" t="s">
        <v>604</v>
      </c>
      <c r="AM1264" s="72">
        <v>912021706</v>
      </c>
      <c r="AN1264" s="30" t="s">
        <v>39</v>
      </c>
    </row>
    <row r="1265" spans="35:40" x14ac:dyDescent="0.25">
      <c r="AI1265" s="72">
        <f t="shared" si="56"/>
        <v>912021707</v>
      </c>
      <c r="AK1265" s="30" t="s">
        <v>20</v>
      </c>
      <c r="AL1265" t="s">
        <v>605</v>
      </c>
      <c r="AM1265" s="72">
        <v>912021707</v>
      </c>
      <c r="AN1265" s="30" t="s">
        <v>39</v>
      </c>
    </row>
    <row r="1266" spans="35:40" x14ac:dyDescent="0.25">
      <c r="AI1266" s="72">
        <f t="shared" si="56"/>
        <v>912021708</v>
      </c>
      <c r="AK1266" s="30" t="s">
        <v>20</v>
      </c>
      <c r="AL1266" t="s">
        <v>606</v>
      </c>
      <c r="AM1266" s="72">
        <v>912021708</v>
      </c>
      <c r="AN1266" s="30" t="s">
        <v>39</v>
      </c>
    </row>
    <row r="1267" spans="35:40" x14ac:dyDescent="0.25">
      <c r="AI1267" s="72">
        <f t="shared" si="56"/>
        <v>912021709</v>
      </c>
      <c r="AK1267" s="30" t="s">
        <v>20</v>
      </c>
      <c r="AL1267" t="s">
        <v>929</v>
      </c>
      <c r="AM1267" s="72">
        <v>912021709</v>
      </c>
      <c r="AN1267" s="30" t="s">
        <v>39</v>
      </c>
    </row>
    <row r="1268" spans="35:40" x14ac:dyDescent="0.25">
      <c r="AI1268" s="72">
        <f t="shared" si="56"/>
        <v>912021710</v>
      </c>
      <c r="AK1268" s="30" t="s">
        <v>20</v>
      </c>
      <c r="AL1268" t="s">
        <v>607</v>
      </c>
      <c r="AM1268" s="72">
        <v>912021710</v>
      </c>
      <c r="AN1268" s="30" t="s">
        <v>39</v>
      </c>
    </row>
    <row r="1269" spans="35:40" x14ac:dyDescent="0.25">
      <c r="AI1269" s="72">
        <f t="shared" si="56"/>
        <v>912021711</v>
      </c>
      <c r="AK1269" s="30" t="s">
        <v>20</v>
      </c>
      <c r="AL1269" t="s">
        <v>608</v>
      </c>
      <c r="AM1269" s="72">
        <v>912021711</v>
      </c>
      <c r="AN1269" s="30" t="s">
        <v>39</v>
      </c>
    </row>
    <row r="1270" spans="35:40" x14ac:dyDescent="0.25">
      <c r="AI1270" s="72">
        <f t="shared" si="56"/>
        <v>912021712</v>
      </c>
      <c r="AK1270" s="30" t="s">
        <v>20</v>
      </c>
      <c r="AL1270" t="s">
        <v>609</v>
      </c>
      <c r="AM1270" s="72">
        <v>912021712</v>
      </c>
      <c r="AN1270" s="30" t="s">
        <v>39</v>
      </c>
    </row>
    <row r="1271" spans="35:40" x14ac:dyDescent="0.25">
      <c r="AI1271" s="72">
        <f t="shared" si="56"/>
        <v>912021713</v>
      </c>
      <c r="AK1271" s="30" t="s">
        <v>20</v>
      </c>
      <c r="AL1271" t="s">
        <v>610</v>
      </c>
      <c r="AM1271" s="72">
        <v>912021713</v>
      </c>
      <c r="AN1271" s="30" t="s">
        <v>39</v>
      </c>
    </row>
    <row r="1272" spans="35:40" x14ac:dyDescent="0.25">
      <c r="AI1272" s="72">
        <f t="shared" si="56"/>
        <v>912021801</v>
      </c>
      <c r="AK1272" s="30" t="s">
        <v>20</v>
      </c>
      <c r="AL1272" t="s">
        <v>611</v>
      </c>
      <c r="AM1272" s="72">
        <v>912021801</v>
      </c>
      <c r="AN1272" s="30" t="s">
        <v>39</v>
      </c>
    </row>
    <row r="1273" spans="35:40" x14ac:dyDescent="0.25">
      <c r="AI1273" s="72">
        <f t="shared" si="56"/>
        <v>912021802</v>
      </c>
      <c r="AK1273" s="30" t="s">
        <v>20</v>
      </c>
      <c r="AL1273" t="s">
        <v>612</v>
      </c>
      <c r="AM1273" s="72">
        <v>912021802</v>
      </c>
      <c r="AN1273" s="30" t="s">
        <v>39</v>
      </c>
    </row>
    <row r="1274" spans="35:40" x14ac:dyDescent="0.25">
      <c r="AI1274" s="72">
        <f t="shared" si="56"/>
        <v>912021803</v>
      </c>
      <c r="AK1274" s="30" t="s">
        <v>20</v>
      </c>
      <c r="AL1274" t="s">
        <v>613</v>
      </c>
      <c r="AM1274" s="72">
        <v>912021803</v>
      </c>
      <c r="AN1274" s="30" t="s">
        <v>39</v>
      </c>
    </row>
    <row r="1275" spans="35:40" x14ac:dyDescent="0.25">
      <c r="AI1275" s="72">
        <f t="shared" si="56"/>
        <v>912021804</v>
      </c>
      <c r="AK1275" s="30" t="s">
        <v>20</v>
      </c>
      <c r="AL1275" t="s">
        <v>614</v>
      </c>
      <c r="AM1275" s="72">
        <v>912021804</v>
      </c>
      <c r="AN1275" s="30" t="s">
        <v>39</v>
      </c>
    </row>
    <row r="1276" spans="35:40" x14ac:dyDescent="0.25">
      <c r="AI1276" s="72">
        <f t="shared" si="56"/>
        <v>912021805</v>
      </c>
      <c r="AK1276" s="30" t="s">
        <v>20</v>
      </c>
      <c r="AL1276" t="s">
        <v>615</v>
      </c>
      <c r="AM1276" s="72">
        <v>912021805</v>
      </c>
      <c r="AN1276" s="30" t="s">
        <v>39</v>
      </c>
    </row>
    <row r="1277" spans="35:40" x14ac:dyDescent="0.25">
      <c r="AI1277" s="72">
        <f t="shared" si="56"/>
        <v>912021806</v>
      </c>
      <c r="AK1277" s="30" t="s">
        <v>20</v>
      </c>
      <c r="AL1277" t="s">
        <v>616</v>
      </c>
      <c r="AM1277" s="72">
        <v>912021806</v>
      </c>
      <c r="AN1277" s="30" t="s">
        <v>39</v>
      </c>
    </row>
    <row r="1278" spans="35:40" x14ac:dyDescent="0.25">
      <c r="AI1278" s="72">
        <f t="shared" si="56"/>
        <v>912021807</v>
      </c>
      <c r="AK1278" s="30" t="s">
        <v>20</v>
      </c>
      <c r="AL1278" t="s">
        <v>617</v>
      </c>
      <c r="AM1278" s="72">
        <v>912021807</v>
      </c>
      <c r="AN1278" s="30" t="s">
        <v>39</v>
      </c>
    </row>
    <row r="1279" spans="35:40" x14ac:dyDescent="0.25">
      <c r="AI1279" s="72">
        <f t="shared" si="56"/>
        <v>912021808</v>
      </c>
      <c r="AK1279" s="30" t="s">
        <v>20</v>
      </c>
      <c r="AL1279" t="s">
        <v>618</v>
      </c>
      <c r="AM1279" s="72">
        <v>912021808</v>
      </c>
      <c r="AN1279" s="30" t="s">
        <v>39</v>
      </c>
    </row>
    <row r="1280" spans="35:40" x14ac:dyDescent="0.25">
      <c r="AI1280" s="72">
        <f t="shared" si="56"/>
        <v>912021809</v>
      </c>
      <c r="AK1280" s="30" t="s">
        <v>20</v>
      </c>
      <c r="AL1280" t="s">
        <v>619</v>
      </c>
      <c r="AM1280" s="72">
        <v>912021809</v>
      </c>
      <c r="AN1280" s="30" t="s">
        <v>39</v>
      </c>
    </row>
    <row r="1281" spans="35:40" x14ac:dyDescent="0.25">
      <c r="AI1281" s="72">
        <f t="shared" si="56"/>
        <v>912021810</v>
      </c>
      <c r="AK1281" s="30" t="s">
        <v>20</v>
      </c>
      <c r="AL1281" t="s">
        <v>620</v>
      </c>
      <c r="AM1281" s="72">
        <v>912021810</v>
      </c>
      <c r="AN1281" s="30" t="s">
        <v>39</v>
      </c>
    </row>
    <row r="1282" spans="35:40" x14ac:dyDescent="0.25">
      <c r="AI1282" s="72">
        <f t="shared" si="56"/>
        <v>912021811</v>
      </c>
      <c r="AK1282" s="30" t="s">
        <v>20</v>
      </c>
      <c r="AL1282" t="s">
        <v>621</v>
      </c>
      <c r="AM1282" s="72">
        <v>912021811</v>
      </c>
      <c r="AN1282" s="30" t="s">
        <v>39</v>
      </c>
    </row>
    <row r="1283" spans="35:40" x14ac:dyDescent="0.25">
      <c r="AI1283" s="72">
        <f t="shared" si="56"/>
        <v>912021901</v>
      </c>
      <c r="AK1283" s="30" t="s">
        <v>20</v>
      </c>
      <c r="AL1283" t="s">
        <v>622</v>
      </c>
      <c r="AM1283" s="72">
        <v>912021901</v>
      </c>
      <c r="AN1283" s="30" t="s">
        <v>39</v>
      </c>
    </row>
    <row r="1284" spans="35:40" x14ac:dyDescent="0.25">
      <c r="AI1284" s="72">
        <f t="shared" si="56"/>
        <v>912022001</v>
      </c>
      <c r="AK1284" s="30" t="s">
        <v>20</v>
      </c>
      <c r="AL1284" t="s">
        <v>599</v>
      </c>
      <c r="AM1284" s="72">
        <v>912022001</v>
      </c>
      <c r="AN1284" s="30" t="s">
        <v>39</v>
      </c>
    </row>
    <row r="1285" spans="35:40" x14ac:dyDescent="0.25">
      <c r="AI1285" s="72">
        <f t="shared" si="56"/>
        <v>912022101</v>
      </c>
      <c r="AK1285" s="30" t="s">
        <v>20</v>
      </c>
      <c r="AL1285" t="s">
        <v>600</v>
      </c>
      <c r="AM1285" s="72">
        <v>912022101</v>
      </c>
      <c r="AN1285" s="30" t="s">
        <v>39</v>
      </c>
    </row>
    <row r="1286" spans="35:40" x14ac:dyDescent="0.25">
      <c r="AI1286" s="72">
        <f t="shared" si="56"/>
        <v>912022201</v>
      </c>
      <c r="AK1286" s="30" t="s">
        <v>20</v>
      </c>
      <c r="AL1286" t="s">
        <v>601</v>
      </c>
      <c r="AM1286" s="72">
        <v>912022201</v>
      </c>
      <c r="AN1286" s="30" t="s">
        <v>39</v>
      </c>
    </row>
    <row r="1287" spans="35:40" x14ac:dyDescent="0.25">
      <c r="AI1287" s="72">
        <f t="shared" si="56"/>
        <v>912030101</v>
      </c>
      <c r="AK1287" s="30" t="s">
        <v>20</v>
      </c>
      <c r="AL1287" t="s">
        <v>623</v>
      </c>
      <c r="AM1287" s="72">
        <v>912030101</v>
      </c>
      <c r="AN1287" s="30" t="s">
        <v>39</v>
      </c>
    </row>
    <row r="1288" spans="35:40" x14ac:dyDescent="0.25">
      <c r="AI1288" s="72">
        <f t="shared" si="56"/>
        <v>912030201</v>
      </c>
      <c r="AK1288" s="30" t="s">
        <v>20</v>
      </c>
      <c r="AL1288" t="s">
        <v>624</v>
      </c>
      <c r="AM1288" s="72">
        <v>912030201</v>
      </c>
      <c r="AN1288" s="30" t="s">
        <v>39</v>
      </c>
    </row>
    <row r="1289" spans="35:40" x14ac:dyDescent="0.25">
      <c r="AI1289" s="72">
        <f t="shared" si="56"/>
        <v>912030302</v>
      </c>
      <c r="AK1289" s="30" t="s">
        <v>20</v>
      </c>
      <c r="AL1289" t="s">
        <v>625</v>
      </c>
      <c r="AM1289" s="72">
        <v>912030302</v>
      </c>
      <c r="AN1289" s="30" t="s">
        <v>39</v>
      </c>
    </row>
    <row r="1290" spans="35:40" x14ac:dyDescent="0.25">
      <c r="AI1290" s="72">
        <f t="shared" si="56"/>
        <v>912030401</v>
      </c>
      <c r="AK1290" s="30" t="s">
        <v>20</v>
      </c>
      <c r="AL1290" t="s">
        <v>626</v>
      </c>
      <c r="AM1290" s="72">
        <v>912030401</v>
      </c>
      <c r="AN1290" s="30" t="s">
        <v>39</v>
      </c>
    </row>
    <row r="1291" spans="35:40" x14ac:dyDescent="0.25">
      <c r="AI1291" s="72">
        <f t="shared" si="56"/>
        <v>912030501</v>
      </c>
      <c r="AK1291" s="30" t="s">
        <v>20</v>
      </c>
      <c r="AL1291" t="s">
        <v>627</v>
      </c>
      <c r="AM1291" s="72">
        <v>912030501</v>
      </c>
      <c r="AN1291" s="30" t="s">
        <v>39</v>
      </c>
    </row>
    <row r="1292" spans="35:40" x14ac:dyDescent="0.25">
      <c r="AI1292" s="72">
        <f t="shared" si="56"/>
        <v>912030601</v>
      </c>
      <c r="AK1292" s="30" t="s">
        <v>20</v>
      </c>
      <c r="AL1292" t="s">
        <v>628</v>
      </c>
      <c r="AM1292" s="72">
        <v>912030601</v>
      </c>
      <c r="AN1292" s="30" t="s">
        <v>39</v>
      </c>
    </row>
    <row r="1293" spans="35:40" x14ac:dyDescent="0.25">
      <c r="AI1293" s="72">
        <f t="shared" si="56"/>
        <v>912030701</v>
      </c>
      <c r="AK1293" s="30" t="s">
        <v>20</v>
      </c>
      <c r="AL1293" t="s">
        <v>629</v>
      </c>
      <c r="AM1293" s="72">
        <v>912030701</v>
      </c>
      <c r="AN1293" s="30" t="s">
        <v>39</v>
      </c>
    </row>
    <row r="1294" spans="35:40" x14ac:dyDescent="0.25">
      <c r="AI1294" s="72">
        <f t="shared" si="56"/>
        <v>912030801</v>
      </c>
      <c r="AK1294" s="30" t="s">
        <v>20</v>
      </c>
      <c r="AL1294" t="s">
        <v>630</v>
      </c>
      <c r="AM1294" s="72">
        <v>912030801</v>
      </c>
      <c r="AN1294" s="30" t="s">
        <v>39</v>
      </c>
    </row>
    <row r="1295" spans="35:40" x14ac:dyDescent="0.25">
      <c r="AI1295" s="72">
        <f t="shared" si="56"/>
        <v>912031001</v>
      </c>
      <c r="AK1295" s="30" t="s">
        <v>20</v>
      </c>
      <c r="AL1295" t="s">
        <v>631</v>
      </c>
      <c r="AM1295" s="72">
        <v>912031001</v>
      </c>
      <c r="AN1295" s="30" t="s">
        <v>39</v>
      </c>
    </row>
    <row r="1296" spans="35:40" x14ac:dyDescent="0.25">
      <c r="AI1296" s="72">
        <f t="shared" si="56"/>
        <v>912031002</v>
      </c>
      <c r="AK1296" s="30" t="s">
        <v>20</v>
      </c>
      <c r="AL1296" t="s">
        <v>632</v>
      </c>
      <c r="AM1296" s="72">
        <v>912031002</v>
      </c>
      <c r="AN1296" s="30" t="s">
        <v>39</v>
      </c>
    </row>
    <row r="1297" spans="35:40" x14ac:dyDescent="0.25">
      <c r="AI1297" s="72">
        <f t="shared" si="56"/>
        <v>912031007</v>
      </c>
      <c r="AK1297" s="30" t="s">
        <v>20</v>
      </c>
      <c r="AL1297" t="s">
        <v>633</v>
      </c>
      <c r="AM1297" s="72">
        <v>912031007</v>
      </c>
      <c r="AN1297" s="30" t="s">
        <v>39</v>
      </c>
    </row>
    <row r="1298" spans="35:40" x14ac:dyDescent="0.25">
      <c r="AI1298" s="72">
        <f t="shared" si="56"/>
        <v>912031101</v>
      </c>
      <c r="AK1298" s="30" t="s">
        <v>20</v>
      </c>
      <c r="AL1298" t="s">
        <v>1280</v>
      </c>
      <c r="AM1298" s="72">
        <v>912031101</v>
      </c>
      <c r="AN1298" s="30" t="s">
        <v>39</v>
      </c>
    </row>
    <row r="1299" spans="35:40" x14ac:dyDescent="0.25">
      <c r="AI1299" s="72">
        <f t="shared" si="56"/>
        <v>912031201</v>
      </c>
      <c r="AK1299" s="30" t="s">
        <v>20</v>
      </c>
      <c r="AL1299" t="s">
        <v>634</v>
      </c>
      <c r="AM1299" s="72">
        <v>912031201</v>
      </c>
      <c r="AN1299" s="30" t="s">
        <v>39</v>
      </c>
    </row>
    <row r="1300" spans="35:40" x14ac:dyDescent="0.25">
      <c r="AI1300" s="72">
        <f t="shared" si="56"/>
        <v>912031301</v>
      </c>
      <c r="AK1300" s="30" t="s">
        <v>20</v>
      </c>
      <c r="AL1300" t="s">
        <v>635</v>
      </c>
      <c r="AM1300" s="72">
        <v>912031301</v>
      </c>
      <c r="AN1300" s="30" t="s">
        <v>39</v>
      </c>
    </row>
    <row r="1301" spans="35:40" x14ac:dyDescent="0.25">
      <c r="AI1301" s="72">
        <f t="shared" si="56"/>
        <v>912031305</v>
      </c>
      <c r="AK1301" s="30" t="s">
        <v>20</v>
      </c>
      <c r="AL1301" t="s">
        <v>1446</v>
      </c>
      <c r="AM1301" s="72">
        <v>912031305</v>
      </c>
      <c r="AN1301" s="30" t="s">
        <v>39</v>
      </c>
    </row>
    <row r="1302" spans="35:40" x14ac:dyDescent="0.25">
      <c r="AI1302" s="72">
        <f t="shared" si="56"/>
        <v>912031401</v>
      </c>
      <c r="AK1302" s="30" t="s">
        <v>20</v>
      </c>
      <c r="AL1302" t="s">
        <v>636</v>
      </c>
      <c r="AM1302" s="72">
        <v>912031401</v>
      </c>
      <c r="AN1302" s="30" t="s">
        <v>39</v>
      </c>
    </row>
    <row r="1303" spans="35:40" x14ac:dyDescent="0.25">
      <c r="AI1303" s="72">
        <f t="shared" si="56"/>
        <v>912031411</v>
      </c>
      <c r="AK1303" s="30" t="s">
        <v>20</v>
      </c>
      <c r="AL1303" t="s">
        <v>930</v>
      </c>
      <c r="AM1303" s="72">
        <v>912031411</v>
      </c>
      <c r="AN1303" s="30" t="s">
        <v>39</v>
      </c>
    </row>
    <row r="1304" spans="35:40" x14ac:dyDescent="0.25">
      <c r="AI1304" s="72">
        <f t="shared" si="56"/>
        <v>912031412</v>
      </c>
      <c r="AK1304" s="30" t="s">
        <v>20</v>
      </c>
      <c r="AL1304" t="s">
        <v>637</v>
      </c>
      <c r="AM1304" s="72">
        <v>912031412</v>
      </c>
      <c r="AN1304" s="30" t="s">
        <v>39</v>
      </c>
    </row>
    <row r="1305" spans="35:40" x14ac:dyDescent="0.25">
      <c r="AI1305" s="72">
        <f t="shared" si="56"/>
        <v>912031501</v>
      </c>
      <c r="AJ1305"/>
      <c r="AK1305" s="30" t="s">
        <v>20</v>
      </c>
      <c r="AL1305" t="s">
        <v>638</v>
      </c>
      <c r="AM1305" s="72">
        <v>912031501</v>
      </c>
      <c r="AN1305" s="30" t="s">
        <v>39</v>
      </c>
    </row>
    <row r="1306" spans="35:40" x14ac:dyDescent="0.25">
      <c r="AI1306" s="72">
        <f t="shared" si="56"/>
        <v>912031502</v>
      </c>
      <c r="AJ1306"/>
      <c r="AK1306" s="30" t="s">
        <v>20</v>
      </c>
      <c r="AL1306" t="s">
        <v>639</v>
      </c>
      <c r="AM1306" s="72">
        <v>912031502</v>
      </c>
      <c r="AN1306" s="30" t="s">
        <v>39</v>
      </c>
    </row>
    <row r="1307" spans="35:40" x14ac:dyDescent="0.25">
      <c r="AI1307" s="72">
        <f t="shared" si="56"/>
        <v>912031503</v>
      </c>
      <c r="AK1307" s="30" t="s">
        <v>20</v>
      </c>
      <c r="AL1307" t="s">
        <v>640</v>
      </c>
      <c r="AM1307" s="72">
        <v>912031503</v>
      </c>
      <c r="AN1307" s="30" t="s">
        <v>39</v>
      </c>
    </row>
    <row r="1308" spans="35:40" x14ac:dyDescent="0.25">
      <c r="AI1308" s="72">
        <f t="shared" si="56"/>
        <v>912031504</v>
      </c>
      <c r="AK1308" s="30" t="s">
        <v>20</v>
      </c>
      <c r="AL1308" t="s">
        <v>641</v>
      </c>
      <c r="AM1308" s="72">
        <v>912031504</v>
      </c>
      <c r="AN1308" s="30" t="s">
        <v>39</v>
      </c>
    </row>
    <row r="1309" spans="35:40" x14ac:dyDescent="0.25">
      <c r="AI1309" s="72">
        <f t="shared" si="56"/>
        <v>912031601</v>
      </c>
      <c r="AK1309" s="30" t="s">
        <v>20</v>
      </c>
      <c r="AL1309" t="s">
        <v>642</v>
      </c>
      <c r="AM1309" s="72">
        <v>912031601</v>
      </c>
      <c r="AN1309" s="30" t="s">
        <v>39</v>
      </c>
    </row>
    <row r="1310" spans="35:40" x14ac:dyDescent="0.25">
      <c r="AI1310" s="72">
        <f t="shared" si="56"/>
        <v>912031604</v>
      </c>
      <c r="AK1310" s="30" t="s">
        <v>20</v>
      </c>
      <c r="AL1310" t="s">
        <v>1447</v>
      </c>
      <c r="AM1310" s="72">
        <v>912031604</v>
      </c>
      <c r="AN1310" s="30" t="s">
        <v>39</v>
      </c>
    </row>
    <row r="1311" spans="35:40" x14ac:dyDescent="0.25">
      <c r="AI1311" s="72">
        <f t="shared" si="56"/>
        <v>912031701</v>
      </c>
      <c r="AK1311" s="30" t="s">
        <v>20</v>
      </c>
      <c r="AL1311" t="s">
        <v>643</v>
      </c>
      <c r="AM1311" s="72">
        <v>912031701</v>
      </c>
      <c r="AN1311" s="30" t="s">
        <v>39</v>
      </c>
    </row>
    <row r="1312" spans="35:40" x14ac:dyDescent="0.25">
      <c r="AI1312" s="72">
        <f t="shared" si="56"/>
        <v>912031801</v>
      </c>
      <c r="AK1312" s="30" t="s">
        <v>20</v>
      </c>
      <c r="AL1312" t="s">
        <v>644</v>
      </c>
      <c r="AM1312" s="72">
        <v>912031801</v>
      </c>
      <c r="AN1312" s="30" t="s">
        <v>39</v>
      </c>
    </row>
    <row r="1313" spans="35:40" x14ac:dyDescent="0.25">
      <c r="AI1313" s="72">
        <f t="shared" si="56"/>
        <v>912031901</v>
      </c>
      <c r="AK1313" s="30" t="s">
        <v>20</v>
      </c>
      <c r="AL1313" t="s">
        <v>645</v>
      </c>
      <c r="AM1313" s="72">
        <v>912031901</v>
      </c>
      <c r="AN1313" s="30" t="s">
        <v>39</v>
      </c>
    </row>
    <row r="1314" spans="35:40" x14ac:dyDescent="0.25">
      <c r="AI1314" s="72">
        <f t="shared" si="56"/>
        <v>912031907</v>
      </c>
      <c r="AK1314" s="30" t="s">
        <v>20</v>
      </c>
      <c r="AL1314" t="s">
        <v>646</v>
      </c>
      <c r="AM1314" s="72">
        <v>912031907</v>
      </c>
      <c r="AN1314" s="30" t="s">
        <v>39</v>
      </c>
    </row>
    <row r="1315" spans="35:40" x14ac:dyDescent="0.25">
      <c r="AI1315" s="72">
        <f t="shared" si="56"/>
        <v>912032001</v>
      </c>
      <c r="AK1315" s="30" t="s">
        <v>20</v>
      </c>
      <c r="AL1315" t="s">
        <v>647</v>
      </c>
      <c r="AM1315" s="72">
        <v>912032001</v>
      </c>
      <c r="AN1315" s="30" t="s">
        <v>39</v>
      </c>
    </row>
    <row r="1316" spans="35:40" x14ac:dyDescent="0.25">
      <c r="AI1316" s="72">
        <f t="shared" si="56"/>
        <v>912032101</v>
      </c>
      <c r="AK1316" s="30" t="s">
        <v>20</v>
      </c>
      <c r="AL1316" t="s">
        <v>648</v>
      </c>
      <c r="AM1316" s="72">
        <v>912032101</v>
      </c>
      <c r="AN1316" s="30" t="s">
        <v>39</v>
      </c>
    </row>
    <row r="1317" spans="35:40" x14ac:dyDescent="0.25">
      <c r="AI1317" s="72">
        <f t="shared" si="56"/>
        <v>912032201</v>
      </c>
      <c r="AK1317" s="30" t="s">
        <v>20</v>
      </c>
      <c r="AL1317" t="s">
        <v>649</v>
      </c>
      <c r="AM1317" s="72">
        <v>912032201</v>
      </c>
      <c r="AN1317" s="30" t="s">
        <v>39</v>
      </c>
    </row>
    <row r="1318" spans="35:40" x14ac:dyDescent="0.25">
      <c r="AI1318" s="72">
        <f t="shared" si="56"/>
        <v>912032301</v>
      </c>
      <c r="AK1318" s="30" t="s">
        <v>20</v>
      </c>
      <c r="AL1318" t="s">
        <v>650</v>
      </c>
      <c r="AM1318" s="72">
        <v>912032301</v>
      </c>
      <c r="AN1318" s="30" t="s">
        <v>39</v>
      </c>
    </row>
    <row r="1319" spans="35:40" x14ac:dyDescent="0.25">
      <c r="AI1319" s="72">
        <f t="shared" si="56"/>
        <v>912032401</v>
      </c>
      <c r="AK1319" s="30" t="s">
        <v>20</v>
      </c>
      <c r="AL1319" t="s">
        <v>651</v>
      </c>
      <c r="AM1319" s="72">
        <v>912032401</v>
      </c>
      <c r="AN1319" s="30" t="s">
        <v>39</v>
      </c>
    </row>
    <row r="1320" spans="35:40" x14ac:dyDescent="0.25">
      <c r="AI1320" s="72">
        <f t="shared" si="56"/>
        <v>912032501</v>
      </c>
      <c r="AK1320" s="30" t="s">
        <v>20</v>
      </c>
      <c r="AL1320" t="s">
        <v>652</v>
      </c>
      <c r="AM1320" s="72">
        <v>912032501</v>
      </c>
      <c r="AN1320" s="30" t="s">
        <v>39</v>
      </c>
    </row>
    <row r="1321" spans="35:40" x14ac:dyDescent="0.25">
      <c r="AI1321" s="72">
        <f t="shared" si="56"/>
        <v>912032502</v>
      </c>
      <c r="AK1321" s="30" t="s">
        <v>20</v>
      </c>
      <c r="AL1321" t="s">
        <v>653</v>
      </c>
      <c r="AM1321" s="72">
        <v>912032502</v>
      </c>
      <c r="AN1321" s="30" t="s">
        <v>39</v>
      </c>
    </row>
    <row r="1322" spans="35:40" x14ac:dyDescent="0.25">
      <c r="AI1322" s="72">
        <f t="shared" si="56"/>
        <v>912032505</v>
      </c>
      <c r="AK1322" s="30" t="s">
        <v>20</v>
      </c>
      <c r="AL1322" t="s">
        <v>654</v>
      </c>
      <c r="AM1322" s="72">
        <v>912032505</v>
      </c>
      <c r="AN1322" s="30" t="s">
        <v>39</v>
      </c>
    </row>
    <row r="1323" spans="35:40" x14ac:dyDescent="0.25">
      <c r="AI1323" s="72">
        <f t="shared" si="56"/>
        <v>912032509</v>
      </c>
      <c r="AK1323" s="30" t="s">
        <v>20</v>
      </c>
      <c r="AL1323" t="s">
        <v>655</v>
      </c>
      <c r="AM1323" s="72">
        <v>912032509</v>
      </c>
      <c r="AN1323" s="30" t="s">
        <v>39</v>
      </c>
    </row>
    <row r="1324" spans="35:40" x14ac:dyDescent="0.25">
      <c r="AI1324" s="72">
        <f t="shared" si="56"/>
        <v>912032518</v>
      </c>
      <c r="AK1324" s="30" t="s">
        <v>20</v>
      </c>
      <c r="AL1324" t="s">
        <v>656</v>
      </c>
      <c r="AM1324" s="72">
        <v>912032518</v>
      </c>
      <c r="AN1324" s="30" t="s">
        <v>39</v>
      </c>
    </row>
    <row r="1325" spans="35:40" x14ac:dyDescent="0.25">
      <c r="AI1325" s="72">
        <f t="shared" ref="AI1325:AI1388" si="57">$AM1325</f>
        <v>912040101</v>
      </c>
      <c r="AK1325" s="30" t="s">
        <v>20</v>
      </c>
      <c r="AL1325" t="s">
        <v>657</v>
      </c>
      <c r="AM1325" s="72">
        <v>912040101</v>
      </c>
      <c r="AN1325" s="30" t="s">
        <v>39</v>
      </c>
    </row>
    <row r="1326" spans="35:40" x14ac:dyDescent="0.25">
      <c r="AI1326" s="72">
        <f t="shared" si="57"/>
        <v>912040102</v>
      </c>
      <c r="AK1326" s="30" t="s">
        <v>20</v>
      </c>
      <c r="AL1326" t="s">
        <v>658</v>
      </c>
      <c r="AM1326" s="72">
        <v>912040102</v>
      </c>
      <c r="AN1326" s="30" t="s">
        <v>39</v>
      </c>
    </row>
    <row r="1327" spans="35:40" x14ac:dyDescent="0.25">
      <c r="AI1327" s="72">
        <f t="shared" si="57"/>
        <v>912040110</v>
      </c>
      <c r="AK1327" s="30" t="s">
        <v>20</v>
      </c>
      <c r="AL1327" t="s">
        <v>659</v>
      </c>
      <c r="AM1327" s="72">
        <v>912040110</v>
      </c>
      <c r="AN1327" s="30" t="s">
        <v>39</v>
      </c>
    </row>
    <row r="1328" spans="35:40" x14ac:dyDescent="0.25">
      <c r="AI1328" s="72">
        <f t="shared" si="57"/>
        <v>912050101</v>
      </c>
      <c r="AK1328" s="30" t="s">
        <v>20</v>
      </c>
      <c r="AL1328" t="s">
        <v>660</v>
      </c>
      <c r="AM1328" s="72">
        <v>912050101</v>
      </c>
      <c r="AN1328" s="30" t="s">
        <v>39</v>
      </c>
    </row>
    <row r="1329" spans="35:40" x14ac:dyDescent="0.25">
      <c r="AI1329" s="72">
        <f t="shared" si="57"/>
        <v>912050201</v>
      </c>
      <c r="AK1329" s="30" t="s">
        <v>20</v>
      </c>
      <c r="AL1329" t="s">
        <v>661</v>
      </c>
      <c r="AM1329" s="72">
        <v>912050201</v>
      </c>
      <c r="AN1329" s="30" t="s">
        <v>39</v>
      </c>
    </row>
    <row r="1330" spans="35:40" x14ac:dyDescent="0.25">
      <c r="AI1330" s="72">
        <f t="shared" si="57"/>
        <v>912050301</v>
      </c>
      <c r="AK1330" s="30" t="s">
        <v>20</v>
      </c>
      <c r="AL1330" t="s">
        <v>662</v>
      </c>
      <c r="AM1330" s="72">
        <v>912050301</v>
      </c>
      <c r="AN1330" s="30" t="s">
        <v>39</v>
      </c>
    </row>
    <row r="1331" spans="35:40" x14ac:dyDescent="0.25">
      <c r="AI1331" s="72">
        <f t="shared" si="57"/>
        <v>912050401</v>
      </c>
      <c r="AK1331" s="30" t="s">
        <v>20</v>
      </c>
      <c r="AL1331" t="s">
        <v>663</v>
      </c>
      <c r="AM1331" s="72">
        <v>912050401</v>
      </c>
      <c r="AN1331" s="30" t="s">
        <v>39</v>
      </c>
    </row>
    <row r="1332" spans="35:40" x14ac:dyDescent="0.25">
      <c r="AI1332" s="72">
        <f t="shared" si="57"/>
        <v>912050415</v>
      </c>
      <c r="AK1332" s="30" t="s">
        <v>20</v>
      </c>
      <c r="AL1332" t="s">
        <v>664</v>
      </c>
      <c r="AM1332" s="72">
        <v>912050415</v>
      </c>
      <c r="AN1332" s="30" t="s">
        <v>39</v>
      </c>
    </row>
    <row r="1333" spans="35:40" x14ac:dyDescent="0.25">
      <c r="AI1333" s="72">
        <f t="shared" si="57"/>
        <v>912070101</v>
      </c>
      <c r="AK1333" s="30" t="s">
        <v>20</v>
      </c>
      <c r="AL1333" t="s">
        <v>665</v>
      </c>
      <c r="AM1333" s="72">
        <v>912070101</v>
      </c>
      <c r="AN1333" s="30" t="s">
        <v>39</v>
      </c>
    </row>
    <row r="1334" spans="35:40" x14ac:dyDescent="0.25">
      <c r="AI1334" s="72">
        <f t="shared" si="57"/>
        <v>912080102</v>
      </c>
      <c r="AK1334" s="30" t="s">
        <v>20</v>
      </c>
      <c r="AL1334" t="s">
        <v>666</v>
      </c>
      <c r="AM1334" s="72">
        <v>912080102</v>
      </c>
      <c r="AN1334" s="30" t="s">
        <v>39</v>
      </c>
    </row>
    <row r="1335" spans="35:40" x14ac:dyDescent="0.25">
      <c r="AI1335" s="72">
        <f t="shared" si="57"/>
        <v>912080103</v>
      </c>
      <c r="AK1335" s="30" t="s">
        <v>20</v>
      </c>
      <c r="AL1335" t="s">
        <v>565</v>
      </c>
      <c r="AM1335" s="72">
        <v>912080103</v>
      </c>
      <c r="AN1335" s="30" t="s">
        <v>39</v>
      </c>
    </row>
    <row r="1336" spans="35:40" x14ac:dyDescent="0.25">
      <c r="AI1336" s="72">
        <f t="shared" si="57"/>
        <v>912080104</v>
      </c>
      <c r="AK1336" s="30" t="s">
        <v>20</v>
      </c>
      <c r="AL1336" t="s">
        <v>566</v>
      </c>
      <c r="AM1336" s="72">
        <v>912080104</v>
      </c>
      <c r="AN1336" s="30" t="s">
        <v>39</v>
      </c>
    </row>
    <row r="1337" spans="35:40" x14ac:dyDescent="0.25">
      <c r="AI1337" s="72">
        <f t="shared" si="57"/>
        <v>912080105</v>
      </c>
      <c r="AK1337" s="30" t="s">
        <v>20</v>
      </c>
      <c r="AL1337" t="s">
        <v>567</v>
      </c>
      <c r="AM1337" s="72">
        <v>912080105</v>
      </c>
      <c r="AN1337" s="30" t="s">
        <v>39</v>
      </c>
    </row>
    <row r="1338" spans="35:40" x14ac:dyDescent="0.25">
      <c r="AI1338" s="72">
        <f t="shared" si="57"/>
        <v>912080106</v>
      </c>
      <c r="AK1338" s="30" t="s">
        <v>20</v>
      </c>
      <c r="AL1338" t="s">
        <v>597</v>
      </c>
      <c r="AM1338" s="72">
        <v>912080106</v>
      </c>
      <c r="AN1338" s="30" t="s">
        <v>39</v>
      </c>
    </row>
    <row r="1339" spans="35:40" x14ac:dyDescent="0.25">
      <c r="AI1339" s="72">
        <f t="shared" si="57"/>
        <v>912080107</v>
      </c>
      <c r="AK1339" s="30" t="s">
        <v>20</v>
      </c>
      <c r="AL1339" t="s">
        <v>569</v>
      </c>
      <c r="AM1339" s="72">
        <v>912080107</v>
      </c>
      <c r="AN1339" s="30" t="s">
        <v>39</v>
      </c>
    </row>
    <row r="1340" spans="35:40" x14ac:dyDescent="0.25">
      <c r="AI1340" s="72">
        <f t="shared" si="57"/>
        <v>912090101</v>
      </c>
      <c r="AK1340" s="30" t="s">
        <v>20</v>
      </c>
      <c r="AL1340" t="s">
        <v>885</v>
      </c>
      <c r="AM1340" s="72">
        <v>912090101</v>
      </c>
      <c r="AN1340" s="30" t="s">
        <v>39</v>
      </c>
    </row>
    <row r="1341" spans="35:40" x14ac:dyDescent="0.25">
      <c r="AI1341" s="72">
        <f t="shared" si="57"/>
        <v>609010101</v>
      </c>
      <c r="AK1341" s="30" t="s">
        <v>29</v>
      </c>
      <c r="AL1341" t="s">
        <v>551</v>
      </c>
      <c r="AM1341" s="72">
        <v>609010101</v>
      </c>
      <c r="AN1341" s="30" t="s">
        <v>1124</v>
      </c>
    </row>
    <row r="1342" spans="35:40" x14ac:dyDescent="0.25">
      <c r="AI1342" s="72">
        <f t="shared" si="57"/>
        <v>609010102</v>
      </c>
      <c r="AK1342" s="30" t="s">
        <v>29</v>
      </c>
      <c r="AL1342" t="s">
        <v>552</v>
      </c>
      <c r="AM1342" s="72">
        <v>609010102</v>
      </c>
      <c r="AN1342" s="30" t="s">
        <v>1124</v>
      </c>
    </row>
    <row r="1343" spans="35:40" x14ac:dyDescent="0.25">
      <c r="AI1343" s="72">
        <f t="shared" si="57"/>
        <v>609010103</v>
      </c>
      <c r="AK1343" s="30" t="s">
        <v>29</v>
      </c>
      <c r="AL1343" t="s">
        <v>553</v>
      </c>
      <c r="AM1343" s="72">
        <v>609010103</v>
      </c>
      <c r="AN1343" s="30" t="s">
        <v>1124</v>
      </c>
    </row>
    <row r="1344" spans="35:40" x14ac:dyDescent="0.25">
      <c r="AI1344" s="72">
        <f t="shared" si="57"/>
        <v>609010104</v>
      </c>
      <c r="AK1344" s="30" t="s">
        <v>29</v>
      </c>
      <c r="AL1344" t="s">
        <v>1800</v>
      </c>
      <c r="AM1344" s="72">
        <v>609010104</v>
      </c>
      <c r="AN1344" s="30" t="s">
        <v>1124</v>
      </c>
    </row>
    <row r="1345" spans="35:40" x14ac:dyDescent="0.25">
      <c r="AI1345" s="72">
        <f t="shared" si="57"/>
        <v>609020101</v>
      </c>
      <c r="AK1345" s="30" t="s">
        <v>29</v>
      </c>
      <c r="AL1345" t="s">
        <v>554</v>
      </c>
      <c r="AM1345" s="72">
        <v>609020101</v>
      </c>
      <c r="AN1345" s="30" t="s">
        <v>1124</v>
      </c>
    </row>
    <row r="1346" spans="35:40" x14ac:dyDescent="0.25">
      <c r="AI1346" s="72">
        <f t="shared" si="57"/>
        <v>609020102</v>
      </c>
      <c r="AK1346" s="30" t="s">
        <v>29</v>
      </c>
      <c r="AL1346" t="s">
        <v>970</v>
      </c>
      <c r="AM1346" s="72">
        <v>609020102</v>
      </c>
      <c r="AN1346" s="30" t="s">
        <v>1124</v>
      </c>
    </row>
    <row r="1347" spans="35:40" x14ac:dyDescent="0.25">
      <c r="AI1347" s="72">
        <f t="shared" si="57"/>
        <v>609020103</v>
      </c>
      <c r="AK1347" s="30" t="s">
        <v>29</v>
      </c>
      <c r="AL1347" t="s">
        <v>971</v>
      </c>
      <c r="AM1347" s="72">
        <v>609020103</v>
      </c>
      <c r="AN1347" s="30" t="s">
        <v>1124</v>
      </c>
    </row>
    <row r="1348" spans="35:40" x14ac:dyDescent="0.25">
      <c r="AI1348" s="72">
        <f t="shared" si="57"/>
        <v>609020104</v>
      </c>
      <c r="AK1348" s="30" t="s">
        <v>29</v>
      </c>
      <c r="AL1348" t="s">
        <v>1801</v>
      </c>
      <c r="AM1348" s="72">
        <v>609020104</v>
      </c>
      <c r="AN1348" s="30" t="s">
        <v>1124</v>
      </c>
    </row>
    <row r="1349" spans="35:40" x14ac:dyDescent="0.25">
      <c r="AI1349" s="72">
        <f t="shared" si="57"/>
        <v>609020105</v>
      </c>
      <c r="AK1349" s="30" t="s">
        <v>29</v>
      </c>
      <c r="AL1349" t="s">
        <v>555</v>
      </c>
      <c r="AM1349" s="72">
        <v>609020105</v>
      </c>
      <c r="AN1349" s="30" t="s">
        <v>1124</v>
      </c>
    </row>
    <row r="1350" spans="35:40" x14ac:dyDescent="0.25">
      <c r="AI1350" s="72">
        <f t="shared" si="57"/>
        <v>609020106</v>
      </c>
      <c r="AK1350" s="30" t="s">
        <v>29</v>
      </c>
      <c r="AL1350" t="s">
        <v>556</v>
      </c>
      <c r="AM1350" s="72">
        <v>609020106</v>
      </c>
      <c r="AN1350" s="30" t="s">
        <v>1124</v>
      </c>
    </row>
    <row r="1351" spans="35:40" x14ac:dyDescent="0.25">
      <c r="AI1351" s="72">
        <f t="shared" si="57"/>
        <v>609020107</v>
      </c>
      <c r="AK1351" s="30" t="s">
        <v>29</v>
      </c>
      <c r="AL1351" t="s">
        <v>1802</v>
      </c>
      <c r="AM1351" s="72">
        <v>609020107</v>
      </c>
      <c r="AN1351" s="30" t="s">
        <v>1124</v>
      </c>
    </row>
    <row r="1352" spans="35:40" x14ac:dyDescent="0.25">
      <c r="AI1352" s="72">
        <f t="shared" si="57"/>
        <v>609030101</v>
      </c>
      <c r="AK1352" s="30" t="s">
        <v>29</v>
      </c>
      <c r="AL1352" t="s">
        <v>1803</v>
      </c>
      <c r="AM1352" s="72">
        <v>609030101</v>
      </c>
      <c r="AN1352" s="30" t="s">
        <v>1124</v>
      </c>
    </row>
    <row r="1353" spans="35:40" x14ac:dyDescent="0.25">
      <c r="AI1353" s="72">
        <f t="shared" si="57"/>
        <v>609030102</v>
      </c>
      <c r="AK1353" s="30" t="s">
        <v>29</v>
      </c>
      <c r="AL1353" t="s">
        <v>557</v>
      </c>
      <c r="AM1353" s="72">
        <v>609030102</v>
      </c>
      <c r="AN1353" s="30" t="s">
        <v>1124</v>
      </c>
    </row>
    <row r="1354" spans="35:40" x14ac:dyDescent="0.25">
      <c r="AI1354" s="72">
        <f t="shared" si="57"/>
        <v>609030103</v>
      </c>
      <c r="AK1354" s="30" t="s">
        <v>29</v>
      </c>
      <c r="AL1354" t="s">
        <v>1804</v>
      </c>
      <c r="AM1354" s="72">
        <v>609030103</v>
      </c>
      <c r="AN1354" s="30" t="s">
        <v>1124</v>
      </c>
    </row>
    <row r="1355" spans="35:40" x14ac:dyDescent="0.25">
      <c r="AI1355" s="72">
        <f t="shared" si="57"/>
        <v>609030104</v>
      </c>
      <c r="AK1355" s="30" t="s">
        <v>29</v>
      </c>
      <c r="AL1355" t="s">
        <v>558</v>
      </c>
      <c r="AM1355" s="72">
        <v>609030104</v>
      </c>
      <c r="AN1355" s="30" t="s">
        <v>1124</v>
      </c>
    </row>
    <row r="1356" spans="35:40" x14ac:dyDescent="0.25">
      <c r="AI1356" s="72">
        <f t="shared" si="57"/>
        <v>609030105</v>
      </c>
      <c r="AK1356" s="30" t="s">
        <v>29</v>
      </c>
      <c r="AL1356" t="s">
        <v>1805</v>
      </c>
      <c r="AM1356" s="72">
        <v>609030105</v>
      </c>
      <c r="AN1356" s="30" t="s">
        <v>1124</v>
      </c>
    </row>
    <row r="1357" spans="35:40" x14ac:dyDescent="0.25">
      <c r="AI1357" s="72">
        <f t="shared" si="57"/>
        <v>609040101</v>
      </c>
      <c r="AK1357" s="30" t="s">
        <v>29</v>
      </c>
      <c r="AL1357" t="s">
        <v>1806</v>
      </c>
      <c r="AM1357" s="72">
        <v>609040101</v>
      </c>
      <c r="AN1357" s="30" t="s">
        <v>1124</v>
      </c>
    </row>
    <row r="1358" spans="35:40" x14ac:dyDescent="0.25">
      <c r="AI1358" s="72">
        <f t="shared" si="57"/>
        <v>609040102</v>
      </c>
      <c r="AK1358" s="30" t="s">
        <v>29</v>
      </c>
      <c r="AL1358" t="s">
        <v>1807</v>
      </c>
      <c r="AM1358" s="72">
        <v>609040102</v>
      </c>
      <c r="AN1358" s="30" t="s">
        <v>1124</v>
      </c>
    </row>
    <row r="1359" spans="35:40" x14ac:dyDescent="0.25">
      <c r="AI1359" s="72">
        <f t="shared" si="57"/>
        <v>609040103</v>
      </c>
      <c r="AK1359" s="30" t="s">
        <v>29</v>
      </c>
      <c r="AL1359" t="s">
        <v>559</v>
      </c>
      <c r="AM1359" s="72">
        <v>609040103</v>
      </c>
      <c r="AN1359" s="30" t="s">
        <v>1124</v>
      </c>
    </row>
    <row r="1360" spans="35:40" x14ac:dyDescent="0.25">
      <c r="AI1360" s="72">
        <f t="shared" si="57"/>
        <v>609040104</v>
      </c>
      <c r="AK1360" s="30" t="s">
        <v>29</v>
      </c>
      <c r="AL1360" t="s">
        <v>1808</v>
      </c>
      <c r="AM1360" s="72">
        <v>609040104</v>
      </c>
      <c r="AN1360" s="30" t="s">
        <v>1124</v>
      </c>
    </row>
    <row r="1361" spans="35:40" x14ac:dyDescent="0.25">
      <c r="AI1361" s="72">
        <f t="shared" si="57"/>
        <v>609040105</v>
      </c>
      <c r="AK1361" s="30" t="s">
        <v>29</v>
      </c>
      <c r="AL1361" t="s">
        <v>560</v>
      </c>
      <c r="AM1361" s="72">
        <v>609040105</v>
      </c>
      <c r="AN1361" s="30" t="s">
        <v>1124</v>
      </c>
    </row>
    <row r="1362" spans="35:40" x14ac:dyDescent="0.25">
      <c r="AI1362" s="72">
        <f t="shared" si="57"/>
        <v>609040106</v>
      </c>
      <c r="AK1362" s="30" t="s">
        <v>29</v>
      </c>
      <c r="AL1362" t="s">
        <v>1809</v>
      </c>
      <c r="AM1362" s="72">
        <v>609040106</v>
      </c>
      <c r="AN1362" s="30" t="s">
        <v>1124</v>
      </c>
    </row>
    <row r="1363" spans="35:40" x14ac:dyDescent="0.25">
      <c r="AI1363" s="72">
        <f t="shared" si="57"/>
        <v>609040107</v>
      </c>
      <c r="AK1363" s="30" t="s">
        <v>29</v>
      </c>
      <c r="AL1363" t="s">
        <v>1810</v>
      </c>
      <c r="AM1363" s="72">
        <v>609040107</v>
      </c>
      <c r="AN1363" s="30" t="s">
        <v>1124</v>
      </c>
    </row>
    <row r="1364" spans="35:40" x14ac:dyDescent="0.25">
      <c r="AI1364" s="72">
        <f t="shared" si="57"/>
        <v>609050101</v>
      </c>
      <c r="AK1364" s="30" t="s">
        <v>29</v>
      </c>
      <c r="AL1364" t="s">
        <v>1811</v>
      </c>
      <c r="AM1364" s="72">
        <v>609050101</v>
      </c>
      <c r="AN1364" s="30" t="s">
        <v>1124</v>
      </c>
    </row>
    <row r="1365" spans="35:40" x14ac:dyDescent="0.25">
      <c r="AI1365" s="72">
        <f t="shared" si="57"/>
        <v>609050102</v>
      </c>
      <c r="AK1365" s="30" t="s">
        <v>29</v>
      </c>
      <c r="AL1365" t="s">
        <v>561</v>
      </c>
      <c r="AM1365" s="72">
        <v>609050102</v>
      </c>
      <c r="AN1365" s="30" t="s">
        <v>1124</v>
      </c>
    </row>
    <row r="1366" spans="35:40" x14ac:dyDescent="0.25">
      <c r="AI1366" s="72">
        <f t="shared" si="57"/>
        <v>609050103</v>
      </c>
      <c r="AK1366" s="30" t="s">
        <v>29</v>
      </c>
      <c r="AL1366" t="s">
        <v>562</v>
      </c>
      <c r="AM1366" s="72">
        <v>609050103</v>
      </c>
      <c r="AN1366" s="30" t="s">
        <v>1124</v>
      </c>
    </row>
    <row r="1367" spans="35:40" x14ac:dyDescent="0.25">
      <c r="AI1367" s="72">
        <f t="shared" si="57"/>
        <v>609050104</v>
      </c>
      <c r="AK1367" s="30" t="s">
        <v>29</v>
      </c>
      <c r="AL1367" t="s">
        <v>563</v>
      </c>
      <c r="AM1367" s="72">
        <v>609050104</v>
      </c>
      <c r="AN1367" s="30" t="s">
        <v>1124</v>
      </c>
    </row>
    <row r="1368" spans="35:40" x14ac:dyDescent="0.25">
      <c r="AI1368" s="72">
        <f t="shared" si="57"/>
        <v>609050105</v>
      </c>
      <c r="AK1368" s="30" t="s">
        <v>29</v>
      </c>
      <c r="AL1368" t="s">
        <v>1812</v>
      </c>
      <c r="AM1368" s="72">
        <v>609050105</v>
      </c>
      <c r="AN1368" s="30" t="s">
        <v>1124</v>
      </c>
    </row>
    <row r="1369" spans="35:40" x14ac:dyDescent="0.25">
      <c r="AI1369" s="72">
        <f t="shared" si="57"/>
        <v>609050106</v>
      </c>
      <c r="AK1369" s="30" t="s">
        <v>29</v>
      </c>
      <c r="AL1369" t="s">
        <v>1813</v>
      </c>
      <c r="AM1369" s="72">
        <v>609050106</v>
      </c>
      <c r="AN1369" s="30" t="s">
        <v>1124</v>
      </c>
    </row>
    <row r="1370" spans="35:40" x14ac:dyDescent="0.25">
      <c r="AI1370" s="72">
        <f t="shared" si="57"/>
        <v>609060101</v>
      </c>
      <c r="AK1370" s="30" t="s">
        <v>29</v>
      </c>
      <c r="AL1370" t="s">
        <v>1814</v>
      </c>
      <c r="AM1370" s="72">
        <v>609060101</v>
      </c>
      <c r="AN1370" s="30" t="s">
        <v>1124</v>
      </c>
    </row>
    <row r="1371" spans="35:40" x14ac:dyDescent="0.25">
      <c r="AI1371" s="72">
        <f t="shared" si="57"/>
        <v>609060102</v>
      </c>
      <c r="AK1371" s="30" t="s">
        <v>29</v>
      </c>
      <c r="AL1371" t="s">
        <v>980</v>
      </c>
      <c r="AM1371" s="72">
        <v>609060102</v>
      </c>
      <c r="AN1371" s="30" t="s">
        <v>1124</v>
      </c>
    </row>
    <row r="1372" spans="35:40" x14ac:dyDescent="0.25">
      <c r="AI1372" s="72">
        <f t="shared" si="57"/>
        <v>609060103</v>
      </c>
      <c r="AK1372" s="30" t="s">
        <v>29</v>
      </c>
      <c r="AL1372" t="s">
        <v>1815</v>
      </c>
      <c r="AM1372" s="72">
        <v>609060103</v>
      </c>
      <c r="AN1372" s="30" t="s">
        <v>1124</v>
      </c>
    </row>
    <row r="1373" spans="35:40" x14ac:dyDescent="0.25">
      <c r="AI1373" s="72">
        <f t="shared" si="57"/>
        <v>609060104</v>
      </c>
      <c r="AK1373" s="30" t="s">
        <v>29</v>
      </c>
      <c r="AL1373" t="s">
        <v>985</v>
      </c>
      <c r="AM1373" s="72">
        <v>609060104</v>
      </c>
      <c r="AN1373" s="30" t="s">
        <v>1124</v>
      </c>
    </row>
    <row r="1374" spans="35:40" x14ac:dyDescent="0.25">
      <c r="AI1374" s="72">
        <f t="shared" si="57"/>
        <v>609060105</v>
      </c>
      <c r="AK1374" s="30" t="s">
        <v>29</v>
      </c>
      <c r="AL1374" t="s">
        <v>986</v>
      </c>
      <c r="AM1374" s="72">
        <v>609060105</v>
      </c>
      <c r="AN1374" s="30" t="s">
        <v>1124</v>
      </c>
    </row>
    <row r="1375" spans="35:40" x14ac:dyDescent="0.25">
      <c r="AI1375" s="72">
        <f t="shared" si="57"/>
        <v>609060106</v>
      </c>
      <c r="AK1375" s="30" t="s">
        <v>29</v>
      </c>
      <c r="AL1375" t="s">
        <v>1816</v>
      </c>
      <c r="AM1375" s="72">
        <v>609060106</v>
      </c>
      <c r="AN1375" s="30" t="s">
        <v>1124</v>
      </c>
    </row>
    <row r="1376" spans="35:40" x14ac:dyDescent="0.25">
      <c r="AI1376" s="72">
        <f t="shared" si="57"/>
        <v>610010101</v>
      </c>
      <c r="AK1376" s="30" t="s">
        <v>29</v>
      </c>
      <c r="AL1376" t="s">
        <v>531</v>
      </c>
      <c r="AM1376" s="72">
        <v>610010101</v>
      </c>
      <c r="AN1376" s="30" t="s">
        <v>1126</v>
      </c>
    </row>
    <row r="1377" spans="35:40" x14ac:dyDescent="0.25">
      <c r="AI1377" s="72">
        <f t="shared" si="57"/>
        <v>610010102</v>
      </c>
      <c r="AK1377" s="30" t="s">
        <v>29</v>
      </c>
      <c r="AL1377" t="s">
        <v>532</v>
      </c>
      <c r="AM1377" s="72">
        <v>610010102</v>
      </c>
      <c r="AN1377" s="30" t="s">
        <v>1126</v>
      </c>
    </row>
    <row r="1378" spans="35:40" x14ac:dyDescent="0.25">
      <c r="AI1378" s="72">
        <f t="shared" si="57"/>
        <v>610010103</v>
      </c>
      <c r="AK1378" s="30" t="s">
        <v>29</v>
      </c>
      <c r="AL1378" t="s">
        <v>1817</v>
      </c>
      <c r="AM1378" s="72">
        <v>610010103</v>
      </c>
      <c r="AN1378" s="30" t="s">
        <v>1126</v>
      </c>
    </row>
    <row r="1379" spans="35:40" x14ac:dyDescent="0.25">
      <c r="AI1379" s="72">
        <f t="shared" si="57"/>
        <v>610010104</v>
      </c>
      <c r="AK1379" s="30" t="s">
        <v>29</v>
      </c>
      <c r="AL1379" t="s">
        <v>1818</v>
      </c>
      <c r="AM1379" s="72">
        <v>610010104</v>
      </c>
      <c r="AN1379" s="30" t="s">
        <v>1126</v>
      </c>
    </row>
    <row r="1380" spans="35:40" x14ac:dyDescent="0.25">
      <c r="AI1380" s="72">
        <f t="shared" si="57"/>
        <v>610010105</v>
      </c>
      <c r="AK1380" s="30" t="s">
        <v>29</v>
      </c>
      <c r="AL1380" t="s">
        <v>533</v>
      </c>
      <c r="AM1380" s="72">
        <v>610010105</v>
      </c>
      <c r="AN1380" s="30" t="s">
        <v>1126</v>
      </c>
    </row>
    <row r="1381" spans="35:40" x14ac:dyDescent="0.25">
      <c r="AI1381" s="72">
        <f t="shared" si="57"/>
        <v>610010106</v>
      </c>
      <c r="AK1381" s="30" t="s">
        <v>29</v>
      </c>
      <c r="AL1381" t="s">
        <v>1819</v>
      </c>
      <c r="AM1381" s="72">
        <v>610010106</v>
      </c>
      <c r="AN1381" s="30" t="s">
        <v>1126</v>
      </c>
    </row>
    <row r="1382" spans="35:40" x14ac:dyDescent="0.25">
      <c r="AI1382" s="72">
        <f t="shared" si="57"/>
        <v>610010107</v>
      </c>
      <c r="AK1382" s="30" t="s">
        <v>29</v>
      </c>
      <c r="AL1382" t="s">
        <v>1820</v>
      </c>
      <c r="AM1382" s="72">
        <v>610010107</v>
      </c>
      <c r="AN1382" s="30" t="s">
        <v>1126</v>
      </c>
    </row>
    <row r="1383" spans="35:40" x14ac:dyDescent="0.25">
      <c r="AI1383" s="72">
        <f t="shared" si="57"/>
        <v>610020101</v>
      </c>
      <c r="AK1383" s="30" t="s">
        <v>29</v>
      </c>
      <c r="AL1383" t="s">
        <v>534</v>
      </c>
      <c r="AM1383" s="72">
        <v>610020101</v>
      </c>
      <c r="AN1383" s="30" t="s">
        <v>1126</v>
      </c>
    </row>
    <row r="1384" spans="35:40" x14ac:dyDescent="0.25">
      <c r="AI1384" s="72">
        <f t="shared" si="57"/>
        <v>610020102</v>
      </c>
      <c r="AK1384" s="30" t="s">
        <v>29</v>
      </c>
      <c r="AL1384" t="s">
        <v>1821</v>
      </c>
      <c r="AM1384" s="72">
        <v>610020102</v>
      </c>
      <c r="AN1384" s="30" t="s">
        <v>1126</v>
      </c>
    </row>
    <row r="1385" spans="35:40" x14ac:dyDescent="0.25">
      <c r="AI1385" s="72">
        <f t="shared" si="57"/>
        <v>610020103</v>
      </c>
      <c r="AK1385" s="30" t="s">
        <v>29</v>
      </c>
      <c r="AL1385" t="s">
        <v>535</v>
      </c>
      <c r="AM1385" s="72">
        <v>610020103</v>
      </c>
      <c r="AN1385" s="30" t="s">
        <v>1126</v>
      </c>
    </row>
    <row r="1386" spans="35:40" x14ac:dyDescent="0.25">
      <c r="AI1386" s="72">
        <f t="shared" si="57"/>
        <v>610020104</v>
      </c>
      <c r="AK1386" s="30" t="s">
        <v>29</v>
      </c>
      <c r="AL1386" t="s">
        <v>536</v>
      </c>
      <c r="AM1386" s="72">
        <v>610020104</v>
      </c>
      <c r="AN1386" s="30" t="s">
        <v>1126</v>
      </c>
    </row>
    <row r="1387" spans="35:40" x14ac:dyDescent="0.25">
      <c r="AI1387" s="72">
        <f t="shared" si="57"/>
        <v>610020105</v>
      </c>
      <c r="AK1387" s="30" t="s">
        <v>29</v>
      </c>
      <c r="AL1387" t="s">
        <v>1822</v>
      </c>
      <c r="AM1387" s="72">
        <v>610020105</v>
      </c>
      <c r="AN1387" s="30" t="s">
        <v>1126</v>
      </c>
    </row>
    <row r="1388" spans="35:40" x14ac:dyDescent="0.25">
      <c r="AI1388" s="72">
        <f t="shared" si="57"/>
        <v>610020106</v>
      </c>
      <c r="AK1388" s="30" t="s">
        <v>29</v>
      </c>
      <c r="AL1388" t="s">
        <v>538</v>
      </c>
      <c r="AM1388" s="72">
        <v>610020106</v>
      </c>
      <c r="AN1388" s="30" t="s">
        <v>1126</v>
      </c>
    </row>
    <row r="1389" spans="35:40" x14ac:dyDescent="0.25">
      <c r="AI1389" s="72">
        <f t="shared" ref="AI1389:AI1452" si="58">$AM1389</f>
        <v>610020107</v>
      </c>
      <c r="AK1389" s="30" t="s">
        <v>29</v>
      </c>
      <c r="AL1389" t="s">
        <v>1823</v>
      </c>
      <c r="AM1389" s="72">
        <v>610020107</v>
      </c>
      <c r="AN1389" s="30" t="s">
        <v>1126</v>
      </c>
    </row>
    <row r="1390" spans="35:40" x14ac:dyDescent="0.25">
      <c r="AI1390" s="72">
        <f t="shared" si="58"/>
        <v>610030101</v>
      </c>
      <c r="AK1390" s="30" t="s">
        <v>29</v>
      </c>
      <c r="AL1390" t="s">
        <v>1824</v>
      </c>
      <c r="AM1390" s="72">
        <v>610030101</v>
      </c>
      <c r="AN1390" s="30" t="s">
        <v>1126</v>
      </c>
    </row>
    <row r="1391" spans="35:40" x14ac:dyDescent="0.25">
      <c r="AI1391" s="72">
        <f t="shared" si="58"/>
        <v>610030102</v>
      </c>
      <c r="AK1391" s="30" t="s">
        <v>29</v>
      </c>
      <c r="AL1391" t="s">
        <v>539</v>
      </c>
      <c r="AM1391" s="72">
        <v>610030102</v>
      </c>
      <c r="AN1391" s="30" t="s">
        <v>1126</v>
      </c>
    </row>
    <row r="1392" spans="35:40" x14ac:dyDescent="0.25">
      <c r="AI1392" s="72">
        <f t="shared" si="58"/>
        <v>610030103</v>
      </c>
      <c r="AK1392" s="30" t="s">
        <v>29</v>
      </c>
      <c r="AL1392" t="s">
        <v>540</v>
      </c>
      <c r="AM1392" s="72">
        <v>610030103</v>
      </c>
      <c r="AN1392" s="30" t="s">
        <v>1126</v>
      </c>
    </row>
    <row r="1393" spans="35:40" x14ac:dyDescent="0.25">
      <c r="AI1393" s="72">
        <f t="shared" si="58"/>
        <v>610030104</v>
      </c>
      <c r="AK1393" s="30" t="s">
        <v>29</v>
      </c>
      <c r="AL1393" t="s">
        <v>1825</v>
      </c>
      <c r="AM1393" s="72">
        <v>610030104</v>
      </c>
      <c r="AN1393" s="30" t="s">
        <v>1126</v>
      </c>
    </row>
    <row r="1394" spans="35:40" x14ac:dyDescent="0.25">
      <c r="AI1394" s="72">
        <f t="shared" si="58"/>
        <v>610040101</v>
      </c>
      <c r="AK1394" s="30" t="s">
        <v>29</v>
      </c>
      <c r="AL1394" t="s">
        <v>1826</v>
      </c>
      <c r="AM1394" s="72">
        <v>610040101</v>
      </c>
      <c r="AN1394" s="30" t="s">
        <v>1126</v>
      </c>
    </row>
    <row r="1395" spans="35:40" x14ac:dyDescent="0.25">
      <c r="AI1395" s="72">
        <f t="shared" si="58"/>
        <v>610040102</v>
      </c>
      <c r="AK1395" s="30" t="s">
        <v>29</v>
      </c>
      <c r="AL1395" t="s">
        <v>1827</v>
      </c>
      <c r="AM1395" s="72">
        <v>610040102</v>
      </c>
      <c r="AN1395" s="30" t="s">
        <v>1126</v>
      </c>
    </row>
    <row r="1396" spans="35:40" x14ac:dyDescent="0.25">
      <c r="AI1396" s="72">
        <f t="shared" si="58"/>
        <v>610040103</v>
      </c>
      <c r="AK1396" s="30" t="s">
        <v>29</v>
      </c>
      <c r="AL1396" t="s">
        <v>541</v>
      </c>
      <c r="AM1396" s="72">
        <v>610040103</v>
      </c>
      <c r="AN1396" s="30" t="s">
        <v>1126</v>
      </c>
    </row>
    <row r="1397" spans="35:40" x14ac:dyDescent="0.25">
      <c r="AI1397" s="72">
        <f t="shared" si="58"/>
        <v>610040104</v>
      </c>
      <c r="AK1397" s="30" t="s">
        <v>29</v>
      </c>
      <c r="AL1397" t="s">
        <v>542</v>
      </c>
      <c r="AM1397" s="72">
        <v>610040104</v>
      </c>
      <c r="AN1397" s="30" t="s">
        <v>1126</v>
      </c>
    </row>
    <row r="1398" spans="35:40" x14ac:dyDescent="0.25">
      <c r="AI1398" s="72">
        <f t="shared" si="58"/>
        <v>610040105</v>
      </c>
      <c r="AK1398" s="30" t="s">
        <v>29</v>
      </c>
      <c r="AL1398" t="s">
        <v>1828</v>
      </c>
      <c r="AM1398" s="72">
        <v>610040105</v>
      </c>
      <c r="AN1398" s="30" t="s">
        <v>1126</v>
      </c>
    </row>
    <row r="1399" spans="35:40" x14ac:dyDescent="0.25">
      <c r="AI1399" s="72">
        <f t="shared" si="58"/>
        <v>610040106</v>
      </c>
      <c r="AK1399" s="30" t="s">
        <v>29</v>
      </c>
      <c r="AL1399" t="s">
        <v>1829</v>
      </c>
      <c r="AM1399" s="72">
        <v>610040106</v>
      </c>
      <c r="AN1399" s="30" t="s">
        <v>1126</v>
      </c>
    </row>
    <row r="1400" spans="35:40" x14ac:dyDescent="0.25">
      <c r="AI1400" s="72">
        <f t="shared" si="58"/>
        <v>610040107</v>
      </c>
      <c r="AK1400" s="30" t="s">
        <v>29</v>
      </c>
      <c r="AL1400" t="s">
        <v>1830</v>
      </c>
      <c r="AM1400" s="72">
        <v>610040107</v>
      </c>
      <c r="AN1400" s="30" t="s">
        <v>1126</v>
      </c>
    </row>
    <row r="1401" spans="35:40" x14ac:dyDescent="0.25">
      <c r="AI1401" s="72">
        <f t="shared" si="58"/>
        <v>610050101</v>
      </c>
      <c r="AK1401" s="30" t="s">
        <v>29</v>
      </c>
      <c r="AL1401" t="s">
        <v>543</v>
      </c>
      <c r="AM1401" s="72">
        <v>610050101</v>
      </c>
      <c r="AN1401" s="30" t="s">
        <v>1126</v>
      </c>
    </row>
    <row r="1402" spans="35:40" x14ac:dyDescent="0.25">
      <c r="AI1402" s="72">
        <f t="shared" si="58"/>
        <v>610050102</v>
      </c>
      <c r="AK1402" s="30" t="s">
        <v>29</v>
      </c>
      <c r="AL1402" t="s">
        <v>544</v>
      </c>
      <c r="AM1402" s="72">
        <v>610050102</v>
      </c>
      <c r="AN1402" s="30" t="s">
        <v>1126</v>
      </c>
    </row>
    <row r="1403" spans="35:40" x14ac:dyDescent="0.25">
      <c r="AI1403" s="72">
        <f t="shared" si="58"/>
        <v>610050103</v>
      </c>
      <c r="AK1403" s="30" t="s">
        <v>29</v>
      </c>
      <c r="AL1403" t="s">
        <v>545</v>
      </c>
      <c r="AM1403" s="72">
        <v>610050103</v>
      </c>
      <c r="AN1403" s="30" t="s">
        <v>1126</v>
      </c>
    </row>
    <row r="1404" spans="35:40" x14ac:dyDescent="0.25">
      <c r="AI1404" s="72">
        <f t="shared" si="58"/>
        <v>610050104</v>
      </c>
      <c r="AK1404" s="30" t="s">
        <v>29</v>
      </c>
      <c r="AL1404" t="s">
        <v>1831</v>
      </c>
      <c r="AM1404" s="72">
        <v>610050104</v>
      </c>
      <c r="AN1404" s="30" t="s">
        <v>1126</v>
      </c>
    </row>
    <row r="1405" spans="35:40" x14ac:dyDescent="0.25">
      <c r="AI1405" s="72">
        <f t="shared" si="58"/>
        <v>610050105</v>
      </c>
      <c r="AK1405" s="30" t="s">
        <v>29</v>
      </c>
      <c r="AL1405" t="s">
        <v>547</v>
      </c>
      <c r="AM1405" s="72">
        <v>610050105</v>
      </c>
      <c r="AN1405" s="30" t="s">
        <v>1126</v>
      </c>
    </row>
    <row r="1406" spans="35:40" x14ac:dyDescent="0.25">
      <c r="AI1406" s="72">
        <f t="shared" si="58"/>
        <v>610050106</v>
      </c>
      <c r="AK1406" s="30" t="s">
        <v>29</v>
      </c>
      <c r="AL1406" t="s">
        <v>1832</v>
      </c>
      <c r="AM1406" s="72">
        <v>610050106</v>
      </c>
      <c r="AN1406" s="30" t="s">
        <v>1126</v>
      </c>
    </row>
    <row r="1407" spans="35:40" x14ac:dyDescent="0.25">
      <c r="AI1407" s="72">
        <f t="shared" si="58"/>
        <v>610050107</v>
      </c>
      <c r="AK1407" s="30" t="s">
        <v>29</v>
      </c>
      <c r="AL1407" t="s">
        <v>1833</v>
      </c>
      <c r="AM1407" s="72">
        <v>610050107</v>
      </c>
      <c r="AN1407" s="30" t="s">
        <v>1126</v>
      </c>
    </row>
    <row r="1408" spans="35:40" x14ac:dyDescent="0.25">
      <c r="AI1408" s="72">
        <f t="shared" si="58"/>
        <v>610050108</v>
      </c>
      <c r="AK1408" s="30" t="s">
        <v>29</v>
      </c>
      <c r="AL1408" t="s">
        <v>1834</v>
      </c>
      <c r="AM1408" s="72">
        <v>610050108</v>
      </c>
      <c r="AN1408" s="30" t="s">
        <v>1126</v>
      </c>
    </row>
    <row r="1409" spans="35:40" x14ac:dyDescent="0.25">
      <c r="AI1409" s="72">
        <f t="shared" si="58"/>
        <v>610050109</v>
      </c>
      <c r="AK1409" s="30" t="s">
        <v>29</v>
      </c>
      <c r="AL1409" t="s">
        <v>1835</v>
      </c>
      <c r="AM1409" s="72">
        <v>610050109</v>
      </c>
      <c r="AN1409" s="30" t="s">
        <v>1126</v>
      </c>
    </row>
    <row r="1410" spans="35:40" x14ac:dyDescent="0.25">
      <c r="AI1410" s="72">
        <f t="shared" si="58"/>
        <v>610060101</v>
      </c>
      <c r="AK1410" s="30" t="s">
        <v>29</v>
      </c>
      <c r="AL1410" t="s">
        <v>1836</v>
      </c>
      <c r="AM1410" s="72">
        <v>610060101</v>
      </c>
      <c r="AN1410" s="30" t="s">
        <v>1126</v>
      </c>
    </row>
    <row r="1411" spans="35:40" x14ac:dyDescent="0.25">
      <c r="AI1411" s="72">
        <f t="shared" si="58"/>
        <v>610060102</v>
      </c>
      <c r="AK1411" s="30" t="s">
        <v>29</v>
      </c>
      <c r="AL1411" t="s">
        <v>979</v>
      </c>
      <c r="AM1411" s="72">
        <v>610060102</v>
      </c>
      <c r="AN1411" s="30" t="s">
        <v>1126</v>
      </c>
    </row>
    <row r="1412" spans="35:40" x14ac:dyDescent="0.25">
      <c r="AI1412" s="72">
        <f t="shared" si="58"/>
        <v>610060103</v>
      </c>
      <c r="AK1412" s="30" t="s">
        <v>29</v>
      </c>
      <c r="AL1412" t="s">
        <v>1837</v>
      </c>
      <c r="AM1412" s="72">
        <v>610060103</v>
      </c>
      <c r="AN1412" s="30" t="s">
        <v>1126</v>
      </c>
    </row>
    <row r="1413" spans="35:40" x14ac:dyDescent="0.25">
      <c r="AI1413" s="72">
        <f t="shared" si="58"/>
        <v>610070101</v>
      </c>
      <c r="AK1413" s="30" t="s">
        <v>29</v>
      </c>
      <c r="AL1413" t="s">
        <v>548</v>
      </c>
      <c r="AM1413" s="72">
        <v>610070101</v>
      </c>
      <c r="AN1413" s="30" t="s">
        <v>1126</v>
      </c>
    </row>
    <row r="1414" spans="35:40" x14ac:dyDescent="0.25">
      <c r="AI1414" s="72">
        <f t="shared" si="58"/>
        <v>610070102</v>
      </c>
      <c r="AK1414" s="30" t="s">
        <v>29</v>
      </c>
      <c r="AL1414" t="s">
        <v>549</v>
      </c>
      <c r="AM1414" s="72">
        <v>610070102</v>
      </c>
      <c r="AN1414" s="30" t="s">
        <v>1126</v>
      </c>
    </row>
    <row r="1415" spans="35:40" x14ac:dyDescent="0.25">
      <c r="AI1415" s="72">
        <f t="shared" si="58"/>
        <v>610070103</v>
      </c>
      <c r="AK1415" s="30" t="s">
        <v>29</v>
      </c>
      <c r="AL1415" t="s">
        <v>1838</v>
      </c>
      <c r="AM1415" s="72">
        <v>610070103</v>
      </c>
      <c r="AN1415" s="30" t="s">
        <v>1126</v>
      </c>
    </row>
    <row r="1416" spans="35:40" x14ac:dyDescent="0.25">
      <c r="AI1416" s="72">
        <f t="shared" si="58"/>
        <v>610070104</v>
      </c>
      <c r="AK1416" s="30" t="s">
        <v>29</v>
      </c>
      <c r="AL1416" t="s">
        <v>550</v>
      </c>
      <c r="AM1416" s="72">
        <v>610070104</v>
      </c>
      <c r="AN1416" s="30" t="s">
        <v>1126</v>
      </c>
    </row>
    <row r="1417" spans="35:40" x14ac:dyDescent="0.25">
      <c r="AI1417" s="72">
        <f t="shared" si="58"/>
        <v>610070105</v>
      </c>
      <c r="AK1417" s="30" t="s">
        <v>29</v>
      </c>
      <c r="AL1417" t="s">
        <v>1839</v>
      </c>
      <c r="AM1417" s="72">
        <v>610070105</v>
      </c>
      <c r="AN1417" s="30" t="s">
        <v>1126</v>
      </c>
    </row>
    <row r="1418" spans="35:40" x14ac:dyDescent="0.25">
      <c r="AI1418" s="72">
        <f t="shared" si="58"/>
        <v>610070106</v>
      </c>
      <c r="AK1418" s="30" t="s">
        <v>29</v>
      </c>
      <c r="AL1418" t="s">
        <v>1840</v>
      </c>
      <c r="AM1418" s="72">
        <v>610070106</v>
      </c>
      <c r="AN1418" s="30" t="s">
        <v>1126</v>
      </c>
    </row>
    <row r="1419" spans="35:40" x14ac:dyDescent="0.25">
      <c r="AI1419" s="72">
        <f t="shared" si="58"/>
        <v>611010101</v>
      </c>
      <c r="AK1419" s="30" t="s">
        <v>29</v>
      </c>
      <c r="AL1419" t="s">
        <v>1841</v>
      </c>
      <c r="AM1419" s="72">
        <v>611010101</v>
      </c>
      <c r="AN1419" s="30" t="s">
        <v>1129</v>
      </c>
    </row>
    <row r="1420" spans="35:40" x14ac:dyDescent="0.25">
      <c r="AI1420" s="72">
        <f t="shared" si="58"/>
        <v>611010102</v>
      </c>
      <c r="AK1420" s="30" t="s">
        <v>29</v>
      </c>
      <c r="AL1420" t="s">
        <v>1842</v>
      </c>
      <c r="AM1420" s="72">
        <v>611010102</v>
      </c>
      <c r="AN1420" s="30" t="s">
        <v>1129</v>
      </c>
    </row>
    <row r="1421" spans="35:40" x14ac:dyDescent="0.25">
      <c r="AI1421" s="72">
        <f t="shared" si="58"/>
        <v>611010103</v>
      </c>
      <c r="AK1421" s="30" t="s">
        <v>29</v>
      </c>
      <c r="AL1421" t="s">
        <v>1843</v>
      </c>
      <c r="AM1421" s="72">
        <v>611010103</v>
      </c>
      <c r="AN1421" s="30" t="s">
        <v>1129</v>
      </c>
    </row>
    <row r="1422" spans="35:40" x14ac:dyDescent="0.25">
      <c r="AI1422" s="72">
        <f t="shared" si="58"/>
        <v>611010104</v>
      </c>
      <c r="AK1422" s="30" t="s">
        <v>29</v>
      </c>
      <c r="AL1422" t="s">
        <v>919</v>
      </c>
      <c r="AM1422" s="72">
        <v>611010104</v>
      </c>
      <c r="AN1422" s="30" t="s">
        <v>1129</v>
      </c>
    </row>
    <row r="1423" spans="35:40" x14ac:dyDescent="0.25">
      <c r="AI1423" s="72">
        <f t="shared" si="58"/>
        <v>611010105</v>
      </c>
      <c r="AK1423" s="30" t="s">
        <v>29</v>
      </c>
      <c r="AL1423" t="s">
        <v>920</v>
      </c>
      <c r="AM1423" s="72">
        <v>611010105</v>
      </c>
      <c r="AN1423" s="30" t="s">
        <v>1129</v>
      </c>
    </row>
    <row r="1424" spans="35:40" x14ac:dyDescent="0.25">
      <c r="AI1424" s="72">
        <f t="shared" si="58"/>
        <v>611010106</v>
      </c>
      <c r="AK1424" s="30" t="s">
        <v>29</v>
      </c>
      <c r="AL1424" t="s">
        <v>1844</v>
      </c>
      <c r="AM1424" s="72">
        <v>611010106</v>
      </c>
      <c r="AN1424" s="30" t="s">
        <v>1129</v>
      </c>
    </row>
    <row r="1425" spans="35:40" x14ac:dyDescent="0.25">
      <c r="AI1425" s="72">
        <f t="shared" si="58"/>
        <v>611020101</v>
      </c>
      <c r="AK1425" s="30" t="s">
        <v>29</v>
      </c>
      <c r="AL1425" t="s">
        <v>1845</v>
      </c>
      <c r="AM1425" s="72">
        <v>611020101</v>
      </c>
      <c r="AN1425" s="30" t="s">
        <v>1129</v>
      </c>
    </row>
    <row r="1426" spans="35:40" x14ac:dyDescent="0.25">
      <c r="AI1426" s="72">
        <f t="shared" si="58"/>
        <v>611020102</v>
      </c>
      <c r="AK1426" s="30" t="s">
        <v>29</v>
      </c>
      <c r="AL1426" t="s">
        <v>1846</v>
      </c>
      <c r="AM1426" s="72">
        <v>611020102</v>
      </c>
      <c r="AN1426" s="30" t="s">
        <v>1129</v>
      </c>
    </row>
    <row r="1427" spans="35:40" x14ac:dyDescent="0.25">
      <c r="AI1427" s="72">
        <f t="shared" si="58"/>
        <v>611020103</v>
      </c>
      <c r="AK1427" s="30" t="s">
        <v>29</v>
      </c>
      <c r="AL1427" t="s">
        <v>1847</v>
      </c>
      <c r="AM1427" s="72">
        <v>611020103</v>
      </c>
      <c r="AN1427" s="30" t="s">
        <v>1129</v>
      </c>
    </row>
    <row r="1428" spans="35:40" x14ac:dyDescent="0.25">
      <c r="AI1428" s="72">
        <f t="shared" si="58"/>
        <v>611020104</v>
      </c>
      <c r="AK1428" s="30" t="s">
        <v>29</v>
      </c>
      <c r="AL1428" t="s">
        <v>1848</v>
      </c>
      <c r="AM1428" s="72">
        <v>611020104</v>
      </c>
      <c r="AN1428" s="30" t="s">
        <v>1129</v>
      </c>
    </row>
    <row r="1429" spans="35:40" x14ac:dyDescent="0.25">
      <c r="AI1429" s="72">
        <f t="shared" si="58"/>
        <v>611020105</v>
      </c>
      <c r="AK1429" s="30" t="s">
        <v>29</v>
      </c>
      <c r="AL1429" t="s">
        <v>1849</v>
      </c>
      <c r="AM1429" s="72">
        <v>611020105</v>
      </c>
      <c r="AN1429" s="30" t="s">
        <v>1129</v>
      </c>
    </row>
    <row r="1430" spans="35:40" x14ac:dyDescent="0.25">
      <c r="AI1430" s="72">
        <f t="shared" si="58"/>
        <v>611020106</v>
      </c>
      <c r="AK1430" s="30" t="s">
        <v>29</v>
      </c>
      <c r="AL1430" t="s">
        <v>1850</v>
      </c>
      <c r="AM1430" s="72">
        <v>611020106</v>
      </c>
      <c r="AN1430" s="30" t="s">
        <v>1129</v>
      </c>
    </row>
    <row r="1431" spans="35:40" x14ac:dyDescent="0.25">
      <c r="AI1431" s="72">
        <f t="shared" si="58"/>
        <v>611030101</v>
      </c>
      <c r="AK1431" s="30" t="s">
        <v>29</v>
      </c>
      <c r="AL1431" t="s">
        <v>922</v>
      </c>
      <c r="AM1431" s="72">
        <v>611030101</v>
      </c>
      <c r="AN1431" s="30" t="s">
        <v>1129</v>
      </c>
    </row>
    <row r="1432" spans="35:40" x14ac:dyDescent="0.25">
      <c r="AI1432" s="72">
        <f t="shared" si="58"/>
        <v>611030102</v>
      </c>
      <c r="AK1432" s="30" t="s">
        <v>29</v>
      </c>
      <c r="AL1432" t="s">
        <v>1851</v>
      </c>
      <c r="AM1432" s="72">
        <v>611030102</v>
      </c>
      <c r="AN1432" s="30" t="s">
        <v>1129</v>
      </c>
    </row>
    <row r="1433" spans="35:40" x14ac:dyDescent="0.25">
      <c r="AI1433" s="72">
        <f t="shared" si="58"/>
        <v>611030103</v>
      </c>
      <c r="AK1433" s="30" t="s">
        <v>29</v>
      </c>
      <c r="AL1433" t="s">
        <v>1852</v>
      </c>
      <c r="AM1433" s="72">
        <v>611030103</v>
      </c>
      <c r="AN1433" s="30" t="s">
        <v>1129</v>
      </c>
    </row>
    <row r="1434" spans="35:40" x14ac:dyDescent="0.25">
      <c r="AI1434" s="72">
        <f t="shared" si="58"/>
        <v>611030104</v>
      </c>
      <c r="AK1434" s="30" t="s">
        <v>29</v>
      </c>
      <c r="AL1434" t="s">
        <v>1853</v>
      </c>
      <c r="AM1434" s="72">
        <v>611030104</v>
      </c>
      <c r="AN1434" s="30" t="s">
        <v>1129</v>
      </c>
    </row>
    <row r="1435" spans="35:40" x14ac:dyDescent="0.25">
      <c r="AI1435" s="72">
        <f t="shared" si="58"/>
        <v>611030105</v>
      </c>
      <c r="AK1435" s="30" t="s">
        <v>29</v>
      </c>
      <c r="AL1435" t="s">
        <v>1854</v>
      </c>
      <c r="AM1435" s="72">
        <v>611030105</v>
      </c>
      <c r="AN1435" s="30" t="s">
        <v>1129</v>
      </c>
    </row>
    <row r="1436" spans="35:40" x14ac:dyDescent="0.25">
      <c r="AI1436" s="72">
        <f t="shared" si="58"/>
        <v>611030106</v>
      </c>
      <c r="AK1436" s="30" t="s">
        <v>29</v>
      </c>
      <c r="AL1436" t="s">
        <v>1855</v>
      </c>
      <c r="AM1436" s="72">
        <v>611030106</v>
      </c>
      <c r="AN1436" s="30" t="s">
        <v>1129</v>
      </c>
    </row>
    <row r="1437" spans="35:40" x14ac:dyDescent="0.25">
      <c r="AI1437" s="72">
        <f t="shared" si="58"/>
        <v>611040101</v>
      </c>
      <c r="AK1437" s="30" t="s">
        <v>29</v>
      </c>
      <c r="AL1437" t="s">
        <v>1856</v>
      </c>
      <c r="AM1437" s="72">
        <v>611040101</v>
      </c>
      <c r="AN1437" s="30" t="s">
        <v>1129</v>
      </c>
    </row>
    <row r="1438" spans="35:40" x14ac:dyDescent="0.25">
      <c r="AI1438" s="72">
        <f t="shared" si="58"/>
        <v>611040102</v>
      </c>
      <c r="AK1438" s="30" t="s">
        <v>29</v>
      </c>
      <c r="AL1438" t="s">
        <v>1857</v>
      </c>
      <c r="AM1438" s="72">
        <v>611040102</v>
      </c>
      <c r="AN1438" s="30" t="s">
        <v>1129</v>
      </c>
    </row>
    <row r="1439" spans="35:40" x14ac:dyDescent="0.25">
      <c r="AI1439" s="72">
        <f t="shared" si="58"/>
        <v>611040103</v>
      </c>
      <c r="AK1439" s="30" t="s">
        <v>29</v>
      </c>
      <c r="AL1439" t="s">
        <v>976</v>
      </c>
      <c r="AM1439" s="72">
        <v>611040103</v>
      </c>
      <c r="AN1439" s="30" t="s">
        <v>1129</v>
      </c>
    </row>
    <row r="1440" spans="35:40" x14ac:dyDescent="0.25">
      <c r="AI1440" s="72">
        <f t="shared" si="58"/>
        <v>611040104</v>
      </c>
      <c r="AK1440" s="30" t="s">
        <v>29</v>
      </c>
      <c r="AL1440" t="s">
        <v>1858</v>
      </c>
      <c r="AM1440" s="72">
        <v>611040104</v>
      </c>
      <c r="AN1440" s="30" t="s">
        <v>1129</v>
      </c>
    </row>
    <row r="1441" spans="35:40" x14ac:dyDescent="0.25">
      <c r="AI1441" s="72">
        <f t="shared" si="58"/>
        <v>611040105</v>
      </c>
      <c r="AK1441" s="30" t="s">
        <v>29</v>
      </c>
      <c r="AL1441" t="s">
        <v>1859</v>
      </c>
      <c r="AM1441" s="72">
        <v>611040105</v>
      </c>
      <c r="AN1441" s="30" t="s">
        <v>1129</v>
      </c>
    </row>
    <row r="1442" spans="35:40" x14ac:dyDescent="0.25">
      <c r="AI1442" s="72">
        <f t="shared" si="58"/>
        <v>611040106</v>
      </c>
      <c r="AK1442" s="30" t="s">
        <v>29</v>
      </c>
      <c r="AL1442" t="s">
        <v>1860</v>
      </c>
      <c r="AM1442" s="72">
        <v>611040106</v>
      </c>
      <c r="AN1442" s="30" t="s">
        <v>1129</v>
      </c>
    </row>
    <row r="1443" spans="35:40" x14ac:dyDescent="0.25">
      <c r="AI1443" s="72">
        <f t="shared" si="58"/>
        <v>611040107</v>
      </c>
      <c r="AK1443" s="30" t="s">
        <v>29</v>
      </c>
      <c r="AL1443" t="s">
        <v>1861</v>
      </c>
      <c r="AM1443" s="72">
        <v>611040107</v>
      </c>
      <c r="AN1443" s="30" t="s">
        <v>1129</v>
      </c>
    </row>
    <row r="1444" spans="35:40" x14ac:dyDescent="0.25">
      <c r="AI1444" s="72">
        <f t="shared" si="58"/>
        <v>611050101</v>
      </c>
      <c r="AK1444" s="30" t="s">
        <v>29</v>
      </c>
      <c r="AL1444" t="s">
        <v>981</v>
      </c>
      <c r="AM1444" s="72">
        <v>611050101</v>
      </c>
      <c r="AN1444" s="30" t="s">
        <v>1129</v>
      </c>
    </row>
    <row r="1445" spans="35:40" x14ac:dyDescent="0.25">
      <c r="AI1445" s="72">
        <f t="shared" si="58"/>
        <v>611050102</v>
      </c>
      <c r="AK1445" s="30" t="s">
        <v>29</v>
      </c>
      <c r="AL1445" t="s">
        <v>1862</v>
      </c>
      <c r="AM1445" s="72">
        <v>611050102</v>
      </c>
      <c r="AN1445" s="30" t="s">
        <v>1129</v>
      </c>
    </row>
    <row r="1446" spans="35:40" x14ac:dyDescent="0.25">
      <c r="AI1446" s="72">
        <f t="shared" si="58"/>
        <v>611050103</v>
      </c>
      <c r="AK1446" s="30" t="s">
        <v>29</v>
      </c>
      <c r="AL1446" t="s">
        <v>1863</v>
      </c>
      <c r="AM1446" s="72">
        <v>611050103</v>
      </c>
      <c r="AN1446" s="30" t="s">
        <v>1129</v>
      </c>
    </row>
    <row r="1447" spans="35:40" x14ac:dyDescent="0.25">
      <c r="AI1447" s="72">
        <f t="shared" si="58"/>
        <v>611050104</v>
      </c>
      <c r="AK1447" s="30" t="s">
        <v>29</v>
      </c>
      <c r="AL1447" t="s">
        <v>1864</v>
      </c>
      <c r="AM1447" s="72">
        <v>611050104</v>
      </c>
      <c r="AN1447" s="30" t="s">
        <v>1129</v>
      </c>
    </row>
    <row r="1448" spans="35:40" x14ac:dyDescent="0.25">
      <c r="AI1448" s="72">
        <f t="shared" si="58"/>
        <v>611060101</v>
      </c>
      <c r="AK1448" s="30" t="s">
        <v>29</v>
      </c>
      <c r="AL1448" t="s">
        <v>984</v>
      </c>
      <c r="AM1448" s="72">
        <v>611060101</v>
      </c>
      <c r="AN1448" s="30" t="s">
        <v>1129</v>
      </c>
    </row>
    <row r="1449" spans="35:40" x14ac:dyDescent="0.25">
      <c r="AI1449" s="72">
        <f t="shared" si="58"/>
        <v>611060102</v>
      </c>
      <c r="AK1449" s="30" t="s">
        <v>29</v>
      </c>
      <c r="AL1449" t="s">
        <v>924</v>
      </c>
      <c r="AM1449" s="72">
        <v>611060102</v>
      </c>
      <c r="AN1449" s="30" t="s">
        <v>1129</v>
      </c>
    </row>
    <row r="1450" spans="35:40" x14ac:dyDescent="0.25">
      <c r="AI1450" s="72">
        <f t="shared" si="58"/>
        <v>611060103</v>
      </c>
      <c r="AK1450" s="30" t="s">
        <v>29</v>
      </c>
      <c r="AL1450" t="s">
        <v>1865</v>
      </c>
      <c r="AM1450" s="72">
        <v>611060103</v>
      </c>
      <c r="AN1450" s="30" t="s">
        <v>1129</v>
      </c>
    </row>
    <row r="1451" spans="35:40" x14ac:dyDescent="0.25">
      <c r="AI1451" s="72">
        <f t="shared" si="58"/>
        <v>612010101</v>
      </c>
      <c r="AK1451" s="30" t="s">
        <v>29</v>
      </c>
      <c r="AL1451" t="s">
        <v>1866</v>
      </c>
      <c r="AM1451" s="72">
        <v>612010101</v>
      </c>
      <c r="AN1451" s="30" t="s">
        <v>1122</v>
      </c>
    </row>
    <row r="1452" spans="35:40" x14ac:dyDescent="0.25">
      <c r="AI1452" s="72">
        <f t="shared" si="58"/>
        <v>612010102</v>
      </c>
      <c r="AK1452" s="30" t="s">
        <v>29</v>
      </c>
      <c r="AL1452" t="s">
        <v>915</v>
      </c>
      <c r="AM1452" s="72">
        <v>612010102</v>
      </c>
      <c r="AN1452" s="30" t="s">
        <v>1122</v>
      </c>
    </row>
    <row r="1453" spans="35:40" x14ac:dyDescent="0.25">
      <c r="AI1453" s="72">
        <f t="shared" ref="AI1453:AI1490" si="59">$AM1453</f>
        <v>612010103</v>
      </c>
      <c r="AK1453" s="30" t="s">
        <v>29</v>
      </c>
      <c r="AL1453" t="s">
        <v>509</v>
      </c>
      <c r="AM1453" s="72">
        <v>612010103</v>
      </c>
      <c r="AN1453" s="30" t="s">
        <v>1122</v>
      </c>
    </row>
    <row r="1454" spans="35:40" x14ac:dyDescent="0.25">
      <c r="AI1454" s="72">
        <f t="shared" si="59"/>
        <v>612010104</v>
      </c>
      <c r="AK1454" s="30" t="s">
        <v>29</v>
      </c>
      <c r="AL1454" t="s">
        <v>510</v>
      </c>
      <c r="AM1454" s="72">
        <v>612010104</v>
      </c>
      <c r="AN1454" s="30" t="s">
        <v>1122</v>
      </c>
    </row>
    <row r="1455" spans="35:40" x14ac:dyDescent="0.25">
      <c r="AI1455" s="72">
        <f t="shared" si="59"/>
        <v>612010105</v>
      </c>
      <c r="AK1455" s="30" t="s">
        <v>29</v>
      </c>
      <c r="AL1455" t="s">
        <v>1867</v>
      </c>
      <c r="AM1455" s="72">
        <v>612010105</v>
      </c>
      <c r="AN1455" s="30" t="s">
        <v>1122</v>
      </c>
    </row>
    <row r="1456" spans="35:40" x14ac:dyDescent="0.25">
      <c r="AI1456" s="72">
        <f t="shared" si="59"/>
        <v>612020101</v>
      </c>
      <c r="AK1456" s="30" t="s">
        <v>29</v>
      </c>
      <c r="AL1456" t="s">
        <v>511</v>
      </c>
      <c r="AM1456" s="72">
        <v>612020101</v>
      </c>
      <c r="AN1456" s="30" t="s">
        <v>1122</v>
      </c>
    </row>
    <row r="1457" spans="35:40" x14ac:dyDescent="0.25">
      <c r="AI1457" s="72">
        <f t="shared" si="59"/>
        <v>612020102</v>
      </c>
      <c r="AK1457" s="30" t="s">
        <v>29</v>
      </c>
      <c r="AL1457" t="s">
        <v>512</v>
      </c>
      <c r="AM1457" s="72">
        <v>612020102</v>
      </c>
      <c r="AN1457" s="30" t="s">
        <v>1122</v>
      </c>
    </row>
    <row r="1458" spans="35:40" x14ac:dyDescent="0.25">
      <c r="AI1458" s="72">
        <f t="shared" si="59"/>
        <v>612020103</v>
      </c>
      <c r="AK1458" s="30" t="s">
        <v>29</v>
      </c>
      <c r="AL1458" t="s">
        <v>513</v>
      </c>
      <c r="AM1458" s="72">
        <v>612020103</v>
      </c>
      <c r="AN1458" s="30" t="s">
        <v>1122</v>
      </c>
    </row>
    <row r="1459" spans="35:40" x14ac:dyDescent="0.25">
      <c r="AI1459" s="72">
        <f t="shared" si="59"/>
        <v>612020104</v>
      </c>
      <c r="AK1459" s="30" t="s">
        <v>29</v>
      </c>
      <c r="AL1459" t="s">
        <v>514</v>
      </c>
      <c r="AM1459" s="72">
        <v>612020104</v>
      </c>
      <c r="AN1459" s="30" t="s">
        <v>1122</v>
      </c>
    </row>
    <row r="1460" spans="35:40" x14ac:dyDescent="0.25">
      <c r="AI1460" s="72">
        <f t="shared" si="59"/>
        <v>612020105</v>
      </c>
      <c r="AK1460" s="30" t="s">
        <v>29</v>
      </c>
      <c r="AL1460" t="s">
        <v>515</v>
      </c>
      <c r="AM1460" s="72">
        <v>612020105</v>
      </c>
      <c r="AN1460" s="30" t="s">
        <v>1122</v>
      </c>
    </row>
    <row r="1461" spans="35:40" x14ac:dyDescent="0.25">
      <c r="AI1461" s="72">
        <f t="shared" si="59"/>
        <v>612020106</v>
      </c>
      <c r="AK1461" s="30" t="s">
        <v>29</v>
      </c>
      <c r="AL1461" t="s">
        <v>1868</v>
      </c>
      <c r="AM1461" s="72">
        <v>612020106</v>
      </c>
      <c r="AN1461" s="30" t="s">
        <v>1122</v>
      </c>
    </row>
    <row r="1462" spans="35:40" x14ac:dyDescent="0.25">
      <c r="AI1462" s="72">
        <f t="shared" si="59"/>
        <v>612020107</v>
      </c>
      <c r="AK1462" s="30" t="s">
        <v>29</v>
      </c>
      <c r="AL1462" t="s">
        <v>1869</v>
      </c>
      <c r="AM1462" s="72">
        <v>612020107</v>
      </c>
      <c r="AN1462" s="30" t="s">
        <v>1122</v>
      </c>
    </row>
    <row r="1463" spans="35:40" x14ac:dyDescent="0.25">
      <c r="AI1463" s="72">
        <f t="shared" si="59"/>
        <v>612030101</v>
      </c>
      <c r="AK1463" s="30" t="s">
        <v>29</v>
      </c>
      <c r="AL1463" t="s">
        <v>516</v>
      </c>
      <c r="AM1463" s="72">
        <v>612030101</v>
      </c>
      <c r="AN1463" s="30" t="s">
        <v>1122</v>
      </c>
    </row>
    <row r="1464" spans="35:40" x14ac:dyDescent="0.25">
      <c r="AI1464" s="72">
        <f t="shared" si="59"/>
        <v>612030102</v>
      </c>
      <c r="AK1464" s="30" t="s">
        <v>29</v>
      </c>
      <c r="AL1464" t="s">
        <v>517</v>
      </c>
      <c r="AM1464" s="72">
        <v>612030102</v>
      </c>
      <c r="AN1464" s="30" t="s">
        <v>1122</v>
      </c>
    </row>
    <row r="1465" spans="35:40" x14ac:dyDescent="0.25">
      <c r="AI1465" s="72">
        <f t="shared" si="59"/>
        <v>612030103</v>
      </c>
      <c r="AK1465" s="30" t="s">
        <v>29</v>
      </c>
      <c r="AL1465" t="s">
        <v>1870</v>
      </c>
      <c r="AM1465" s="72">
        <v>612030103</v>
      </c>
      <c r="AN1465" s="30" t="s">
        <v>1122</v>
      </c>
    </row>
    <row r="1466" spans="35:40" x14ac:dyDescent="0.25">
      <c r="AI1466" s="72">
        <f t="shared" si="59"/>
        <v>612030104</v>
      </c>
      <c r="AK1466" s="30" t="s">
        <v>29</v>
      </c>
      <c r="AL1466" t="s">
        <v>519</v>
      </c>
      <c r="AM1466" s="72">
        <v>612030104</v>
      </c>
      <c r="AN1466" s="30" t="s">
        <v>1122</v>
      </c>
    </row>
    <row r="1467" spans="35:40" x14ac:dyDescent="0.25">
      <c r="AI1467" s="72">
        <f t="shared" si="59"/>
        <v>612030105</v>
      </c>
      <c r="AK1467" s="30" t="s">
        <v>29</v>
      </c>
      <c r="AL1467" t="s">
        <v>520</v>
      </c>
      <c r="AM1467" s="72">
        <v>612030105</v>
      </c>
      <c r="AN1467" s="30" t="s">
        <v>1122</v>
      </c>
    </row>
    <row r="1468" spans="35:40" x14ac:dyDescent="0.25">
      <c r="AI1468" s="72">
        <f t="shared" si="59"/>
        <v>612030106</v>
      </c>
      <c r="AK1468" s="30" t="s">
        <v>29</v>
      </c>
      <c r="AL1468" t="s">
        <v>521</v>
      </c>
      <c r="AM1468" s="72">
        <v>612030106</v>
      </c>
      <c r="AN1468" s="30" t="s">
        <v>1122</v>
      </c>
    </row>
    <row r="1469" spans="35:40" x14ac:dyDescent="0.25">
      <c r="AI1469" s="72">
        <f t="shared" si="59"/>
        <v>612030107</v>
      </c>
      <c r="AK1469" s="30" t="s">
        <v>29</v>
      </c>
      <c r="AL1469" t="s">
        <v>1871</v>
      </c>
      <c r="AM1469" s="72">
        <v>612030107</v>
      </c>
      <c r="AN1469" s="30" t="s">
        <v>1122</v>
      </c>
    </row>
    <row r="1470" spans="35:40" x14ac:dyDescent="0.25">
      <c r="AI1470" s="72">
        <f t="shared" si="59"/>
        <v>612030108</v>
      </c>
      <c r="AK1470" s="30" t="s">
        <v>29</v>
      </c>
      <c r="AL1470" t="s">
        <v>523</v>
      </c>
      <c r="AM1470" s="72">
        <v>612030108</v>
      </c>
      <c r="AN1470" s="30" t="s">
        <v>1122</v>
      </c>
    </row>
    <row r="1471" spans="35:40" x14ac:dyDescent="0.25">
      <c r="AI1471" s="72">
        <f t="shared" si="59"/>
        <v>612030109</v>
      </c>
      <c r="AK1471" s="30" t="s">
        <v>29</v>
      </c>
      <c r="AL1471" t="s">
        <v>1872</v>
      </c>
      <c r="AM1471" s="72">
        <v>612030109</v>
      </c>
      <c r="AN1471" s="30" t="s">
        <v>1122</v>
      </c>
    </row>
    <row r="1472" spans="35:40" x14ac:dyDescent="0.25">
      <c r="AI1472" s="72">
        <f t="shared" si="59"/>
        <v>612040101</v>
      </c>
      <c r="AK1472" s="30" t="s">
        <v>29</v>
      </c>
      <c r="AL1472" t="s">
        <v>524</v>
      </c>
      <c r="AM1472" s="72">
        <v>612040101</v>
      </c>
      <c r="AN1472" s="30" t="s">
        <v>1122</v>
      </c>
    </row>
    <row r="1473" spans="35:40" x14ac:dyDescent="0.25">
      <c r="AI1473" s="72">
        <f t="shared" si="59"/>
        <v>612040102</v>
      </c>
      <c r="AK1473" s="30" t="s">
        <v>29</v>
      </c>
      <c r="AL1473" t="s">
        <v>525</v>
      </c>
      <c r="AM1473" s="72">
        <v>612040102</v>
      </c>
      <c r="AN1473" s="30" t="s">
        <v>1122</v>
      </c>
    </row>
    <row r="1474" spans="35:40" x14ac:dyDescent="0.25">
      <c r="AI1474" s="72">
        <f t="shared" si="59"/>
        <v>612040103</v>
      </c>
      <c r="AK1474" s="30" t="s">
        <v>29</v>
      </c>
      <c r="AL1474" t="s">
        <v>1873</v>
      </c>
      <c r="AM1474" s="72">
        <v>612040103</v>
      </c>
      <c r="AN1474" s="30" t="s">
        <v>1122</v>
      </c>
    </row>
    <row r="1475" spans="35:40" x14ac:dyDescent="0.25">
      <c r="AI1475" s="72">
        <f t="shared" si="59"/>
        <v>612040104</v>
      </c>
      <c r="AK1475" s="30" t="s">
        <v>29</v>
      </c>
      <c r="AL1475" t="s">
        <v>1874</v>
      </c>
      <c r="AM1475" s="72">
        <v>612040104</v>
      </c>
      <c r="AN1475" s="30" t="s">
        <v>1122</v>
      </c>
    </row>
    <row r="1476" spans="35:40" x14ac:dyDescent="0.25">
      <c r="AI1476" s="72">
        <f t="shared" si="59"/>
        <v>612050101</v>
      </c>
      <c r="AK1476" s="30" t="s">
        <v>29</v>
      </c>
      <c r="AL1476" t="s">
        <v>916</v>
      </c>
      <c r="AM1476" s="72">
        <v>612050101</v>
      </c>
      <c r="AN1476" s="30" t="s">
        <v>1122</v>
      </c>
    </row>
    <row r="1477" spans="35:40" x14ac:dyDescent="0.25">
      <c r="AI1477" s="72">
        <f t="shared" si="59"/>
        <v>612050102</v>
      </c>
      <c r="AK1477" s="30" t="s">
        <v>29</v>
      </c>
      <c r="AL1477" t="s">
        <v>917</v>
      </c>
      <c r="AM1477" s="72">
        <v>612050102</v>
      </c>
      <c r="AN1477" s="30" t="s">
        <v>1122</v>
      </c>
    </row>
    <row r="1478" spans="35:40" x14ac:dyDescent="0.25">
      <c r="AI1478" s="72">
        <f t="shared" si="59"/>
        <v>612050103</v>
      </c>
      <c r="AK1478" s="30" t="s">
        <v>29</v>
      </c>
      <c r="AL1478" t="s">
        <v>1875</v>
      </c>
      <c r="AM1478" s="72">
        <v>612050103</v>
      </c>
      <c r="AN1478" s="30" t="s">
        <v>1122</v>
      </c>
    </row>
    <row r="1479" spans="35:40" x14ac:dyDescent="0.25">
      <c r="AI1479" s="72">
        <f t="shared" si="59"/>
        <v>612050104</v>
      </c>
      <c r="AK1479" s="30" t="s">
        <v>29</v>
      </c>
      <c r="AL1479" t="s">
        <v>1876</v>
      </c>
      <c r="AM1479" s="72">
        <v>612050104</v>
      </c>
      <c r="AN1479" s="30" t="s">
        <v>1122</v>
      </c>
    </row>
    <row r="1480" spans="35:40" x14ac:dyDescent="0.25">
      <c r="AI1480" s="72">
        <f t="shared" si="59"/>
        <v>612060101</v>
      </c>
      <c r="AK1480" s="30" t="s">
        <v>29</v>
      </c>
      <c r="AL1480" t="s">
        <v>918</v>
      </c>
      <c r="AM1480" s="72">
        <v>612060101</v>
      </c>
      <c r="AN1480" s="30" t="s">
        <v>1122</v>
      </c>
    </row>
    <row r="1481" spans="35:40" x14ac:dyDescent="0.25">
      <c r="AI1481" s="72">
        <f t="shared" si="59"/>
        <v>612060102</v>
      </c>
      <c r="AK1481" s="30" t="s">
        <v>29</v>
      </c>
      <c r="AL1481" t="s">
        <v>527</v>
      </c>
      <c r="AM1481" s="72">
        <v>612060102</v>
      </c>
      <c r="AN1481" s="30" t="s">
        <v>1122</v>
      </c>
    </row>
    <row r="1482" spans="35:40" x14ac:dyDescent="0.25">
      <c r="AI1482" s="72">
        <f t="shared" si="59"/>
        <v>612060103</v>
      </c>
      <c r="AK1482" s="30" t="s">
        <v>29</v>
      </c>
      <c r="AL1482" t="s">
        <v>1877</v>
      </c>
      <c r="AM1482" s="72">
        <v>612060103</v>
      </c>
      <c r="AN1482" s="30" t="s">
        <v>1122</v>
      </c>
    </row>
    <row r="1483" spans="35:40" x14ac:dyDescent="0.25">
      <c r="AI1483" s="72">
        <f t="shared" si="59"/>
        <v>612060104</v>
      </c>
      <c r="AK1483" s="30" t="s">
        <v>29</v>
      </c>
      <c r="AL1483" t="s">
        <v>1878</v>
      </c>
      <c r="AM1483" s="72">
        <v>612060104</v>
      </c>
      <c r="AN1483" s="30" t="s">
        <v>1122</v>
      </c>
    </row>
    <row r="1484" spans="35:40" x14ac:dyDescent="0.25">
      <c r="AI1484" s="72">
        <f t="shared" si="59"/>
        <v>612070101</v>
      </c>
      <c r="AK1484" s="30" t="s">
        <v>29</v>
      </c>
      <c r="AL1484" t="s">
        <v>528</v>
      </c>
      <c r="AM1484" s="72">
        <v>612070101</v>
      </c>
      <c r="AN1484" s="30" t="s">
        <v>1122</v>
      </c>
    </row>
    <row r="1485" spans="35:40" x14ac:dyDescent="0.25">
      <c r="AI1485" s="72">
        <f t="shared" si="59"/>
        <v>612070102</v>
      </c>
      <c r="AK1485" s="30" t="s">
        <v>29</v>
      </c>
      <c r="AL1485" t="s">
        <v>529</v>
      </c>
      <c r="AM1485" s="72">
        <v>612070102</v>
      </c>
      <c r="AN1485" s="30" t="s">
        <v>1122</v>
      </c>
    </row>
    <row r="1486" spans="35:40" x14ac:dyDescent="0.25">
      <c r="AI1486" s="72">
        <f t="shared" si="59"/>
        <v>612070103</v>
      </c>
      <c r="AK1486" s="30" t="s">
        <v>29</v>
      </c>
      <c r="AL1486" t="s">
        <v>1879</v>
      </c>
      <c r="AM1486" s="72">
        <v>612070103</v>
      </c>
      <c r="AN1486" s="30" t="s">
        <v>1122</v>
      </c>
    </row>
    <row r="1487" spans="35:40" x14ac:dyDescent="0.25">
      <c r="AI1487" s="72">
        <f t="shared" si="59"/>
        <v>612070104</v>
      </c>
      <c r="AK1487" s="30" t="s">
        <v>29</v>
      </c>
      <c r="AL1487" t="s">
        <v>1881</v>
      </c>
      <c r="AM1487" s="72">
        <v>612070104</v>
      </c>
      <c r="AN1487" s="30" t="s">
        <v>1122</v>
      </c>
    </row>
    <row r="1488" spans="35:40" x14ac:dyDescent="0.25">
      <c r="AI1488" s="72">
        <f t="shared" si="59"/>
        <v>612070105</v>
      </c>
      <c r="AK1488" s="30" t="s">
        <v>29</v>
      </c>
      <c r="AL1488" t="s">
        <v>530</v>
      </c>
      <c r="AM1488" s="72">
        <v>612070105</v>
      </c>
      <c r="AN1488" s="30" t="s">
        <v>1122</v>
      </c>
    </row>
    <row r="1489" spans="35:40" x14ac:dyDescent="0.25">
      <c r="AI1489" s="72">
        <f t="shared" si="59"/>
        <v>612070106</v>
      </c>
      <c r="AK1489" s="30" t="s">
        <v>29</v>
      </c>
      <c r="AL1489" t="s">
        <v>1882</v>
      </c>
      <c r="AM1489" s="72">
        <v>612070106</v>
      </c>
      <c r="AN1489" s="30" t="s">
        <v>1122</v>
      </c>
    </row>
    <row r="1490" spans="35:40" x14ac:dyDescent="0.25">
      <c r="AI1490" s="72">
        <f t="shared" si="59"/>
        <v>612070107</v>
      </c>
      <c r="AK1490" s="30" t="s">
        <v>29</v>
      </c>
      <c r="AL1490" t="s">
        <v>1880</v>
      </c>
      <c r="AM1490" s="72">
        <v>612070107</v>
      </c>
      <c r="AN1490" s="30" t="s">
        <v>1122</v>
      </c>
    </row>
  </sheetData>
  <mergeCells count="27">
    <mergeCell ref="A81:A87"/>
    <mergeCell ref="A88:A93"/>
    <mergeCell ref="I81:I87"/>
    <mergeCell ref="I88:I93"/>
    <mergeCell ref="A74:A80"/>
    <mergeCell ref="I74:I80"/>
    <mergeCell ref="I4:I28"/>
    <mergeCell ref="I49:I73"/>
    <mergeCell ref="I29:I33"/>
    <mergeCell ref="I34:I38"/>
    <mergeCell ref="I39:I43"/>
    <mergeCell ref="I44:I48"/>
    <mergeCell ref="A4:A28"/>
    <mergeCell ref="A49:A73"/>
    <mergeCell ref="A29:A33"/>
    <mergeCell ref="A34:A38"/>
    <mergeCell ref="A39:A43"/>
    <mergeCell ref="A44:A48"/>
    <mergeCell ref="V1:X1"/>
    <mergeCell ref="D2:F2"/>
    <mergeCell ref="L2:N2"/>
    <mergeCell ref="D3:F3"/>
    <mergeCell ref="L3:N3"/>
    <mergeCell ref="P1:T1"/>
    <mergeCell ref="C1:F1"/>
    <mergeCell ref="I1:I3"/>
    <mergeCell ref="J1:N1"/>
  </mergeCells>
  <conditionalFormatting sqref="C4:C93">
    <cfRule type="cellIs" dxfId="26" priority="7" operator="notEqual">
      <formula>B4</formula>
    </cfRule>
  </conditionalFormatting>
  <conditionalFormatting sqref="Q4:Q93">
    <cfRule type="containsErrors" dxfId="25" priority="2" stopIfTrue="1">
      <formula>ISERROR(Q4)</formula>
    </cfRule>
    <cfRule type="cellIs" dxfId="24" priority="1" stopIfTrue="1" operator="equal">
      <formula>0</formula>
    </cfRule>
  </conditionalFormatting>
  <conditionalFormatting sqref="T4:T93">
    <cfRule type="containsText" dxfId="23" priority="3" stopIfTrue="1" operator="containsText" text="YANLIŞ">
      <formula>NOT(ISERROR(SEARCH("YANLIŞ",T4)))</formula>
    </cfRule>
  </conditionalFormatting>
  <conditionalFormatting sqref="AL60:AL154">
    <cfRule type="duplicateValues" dxfId="22" priority="32" stopIfTrue="1"/>
  </conditionalFormatting>
  <conditionalFormatting sqref="AL950:AL1085 AL1087:AL1139">
    <cfRule type="duplicateValues" dxfId="21" priority="26" stopIfTrue="1"/>
  </conditionalFormatting>
  <conditionalFormatting sqref="AL1015:AL1019">
    <cfRule type="duplicateValues" dxfId="20" priority="27" stopIfTrue="1"/>
  </conditionalFormatting>
  <conditionalFormatting sqref="AL1086">
    <cfRule type="duplicateValues" dxfId="19" priority="23" stopIfTrue="1"/>
    <cfRule type="duplicateValues" dxfId="18" priority="24" stopIfTrue="1"/>
  </conditionalFormatting>
  <conditionalFormatting sqref="AL1232:AL1334">
    <cfRule type="duplicateValues" dxfId="17" priority="34" stopIfTrue="1"/>
  </conditionalFormatting>
  <conditionalFormatting sqref="AL1340">
    <cfRule type="duplicateValues" dxfId="16" priority="21" stopIfTrue="1"/>
  </conditionalFormatting>
  <conditionalFormatting sqref="AL1341:AL1486">
    <cfRule type="duplicateValues" dxfId="15" priority="18" stopIfTrue="1"/>
  </conditionalFormatting>
  <conditionalFormatting sqref="AL1487:AL1490">
    <cfRule type="duplicateValues" dxfId="14" priority="16" stopIfTrue="1"/>
  </conditionalFormatting>
  <conditionalFormatting sqref="AL4:AM1340">
    <cfRule type="duplicateValues" dxfId="13" priority="37" stopIfTrue="1"/>
  </conditionalFormatting>
  <conditionalFormatting sqref="AM60:AM154">
    <cfRule type="duplicateValues" dxfId="12" priority="30" stopIfTrue="1"/>
    <cfRule type="duplicateValues" dxfId="11" priority="31" stopIfTrue="1"/>
  </conditionalFormatting>
  <conditionalFormatting sqref="AM1086">
    <cfRule type="duplicateValues" dxfId="10" priority="25" stopIfTrue="1"/>
  </conditionalFormatting>
  <conditionalFormatting sqref="AM1087:AM1231 AM483:AM1085">
    <cfRule type="duplicateValues" dxfId="9" priority="36" stopIfTrue="1"/>
  </conditionalFormatting>
  <conditionalFormatting sqref="AM1232:AM1334">
    <cfRule type="duplicateValues" dxfId="8" priority="35" stopIfTrue="1"/>
  </conditionalFormatting>
  <conditionalFormatting sqref="AM1335">
    <cfRule type="duplicateValues" dxfId="7" priority="29" stopIfTrue="1"/>
  </conditionalFormatting>
  <conditionalFormatting sqref="AM1336">
    <cfRule type="duplicateValues" dxfId="6" priority="28" stopIfTrue="1"/>
  </conditionalFormatting>
  <conditionalFormatting sqref="AM1337">
    <cfRule type="duplicateValues" dxfId="5" priority="33" stopIfTrue="1"/>
  </conditionalFormatting>
  <conditionalFormatting sqref="AM1338:AM1339">
    <cfRule type="duplicateValues" dxfId="4" priority="22" stopIfTrue="1"/>
  </conditionalFormatting>
  <conditionalFormatting sqref="AM1340">
    <cfRule type="duplicateValues" dxfId="3" priority="20" stopIfTrue="1"/>
    <cfRule type="duplicateValues" dxfId="2" priority="19" stopIfTrue="1"/>
  </conditionalFormatting>
  <conditionalFormatting sqref="AM1341:AM1486">
    <cfRule type="duplicateValues" dxfId="1" priority="17" stopIfTrue="1"/>
  </conditionalFormatting>
  <conditionalFormatting sqref="AM1487:AM1490">
    <cfRule type="duplicateValues" dxfId="0" priority="15" stopIfTrue="1"/>
  </conditionalFormatting>
  <pageMargins left="0.7" right="0.7" top="0.75" bottom="0.75" header="0.3" footer="0.3"/>
  <pageSetup paperSize="9" orientation="portrait" r:id="rId1"/>
  <ignoredErrors>
    <ignoredError sqref="R59:R80 Q49:Q80 S49:T80 Q4:T28 R47:R53 R81:R87 Q81:Q87 S81:T87 R88:R90 Q88:Q90 S88:T90 R91:R92 Q91:Q93 S91:T93 T46 R45 R29 R30:R33 R34 R35:R38 R39 R40:R42 R43 R44 T29 T30:T33 T34 T35:T38 T39 T40:T42 T43 T44 T47:T48 T45 Q29:Q48 S29:S48" evalError="1"/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10</vt:i4>
      </vt:variant>
    </vt:vector>
  </HeadingPairs>
  <TitlesOfParts>
    <vt:vector size="13" baseType="lpstr">
      <vt:lpstr>KAZANIMLAR</vt:lpstr>
      <vt:lpstr>CEVAP ANAHTARI</vt:lpstr>
      <vt:lpstr>DENEME_v4</vt:lpstr>
      <vt:lpstr>_01_TUR</vt:lpstr>
      <vt:lpstr>_02_TAR</vt:lpstr>
      <vt:lpstr>_03_COG</vt:lpstr>
      <vt:lpstr>_05_FEL</vt:lpstr>
      <vt:lpstr>_06_DIN</vt:lpstr>
      <vt:lpstr>_07_MAT</vt:lpstr>
      <vt:lpstr>_09_FIZ</vt:lpstr>
      <vt:lpstr>_10_KIM</vt:lpstr>
      <vt:lpstr>_11_BIO</vt:lpstr>
      <vt:lpstr>'CEVAP ANAHTARI'!Yazdırma_Alanı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Bayram Doğan</cp:lastModifiedBy>
  <cp:lastPrinted>2019-12-05T12:00:38Z</cp:lastPrinted>
  <dcterms:created xsi:type="dcterms:W3CDTF">2014-11-26T09:05:55Z</dcterms:created>
  <dcterms:modified xsi:type="dcterms:W3CDTF">2025-11-29T08:09:32Z</dcterms:modified>
</cp:coreProperties>
</file>